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Orden MED-20-2020 Anexo IV" sheetId="1" r:id="rId1"/>
  </sheets>
  <definedNames>
    <definedName name="_xlnm.Print_Area" localSheetId="0">'Orden MED-20-2020 Anexo IV'!$A$11:$F$333</definedName>
    <definedName name="_xlnm.Print_Titles" localSheetId="0">'Orden MED-20-2020 Anexo IV'!$11:$15</definedName>
  </definedNames>
  <calcPr calcId="145621"/>
</workbook>
</file>

<file path=xl/calcChain.xml><?xml version="1.0" encoding="utf-8"?>
<calcChain xmlns="http://schemas.openxmlformats.org/spreadsheetml/2006/main">
  <c r="E55" i="1" l="1"/>
  <c r="F55" i="1"/>
  <c r="E46" i="1"/>
  <c r="F38" i="1"/>
  <c r="E38" i="1"/>
  <c r="E30" i="1"/>
  <c r="E56" i="1" l="1"/>
  <c r="F46" i="1"/>
  <c r="F30" i="1"/>
  <c r="F56" i="1" l="1"/>
  <c r="F332" i="1" l="1"/>
  <c r="E332" i="1"/>
  <c r="F318" i="1"/>
  <c r="E318" i="1"/>
  <c r="F306" i="1"/>
  <c r="E306" i="1"/>
  <c r="F300" i="1"/>
  <c r="E300" i="1"/>
  <c r="F294" i="1"/>
  <c r="E294" i="1"/>
  <c r="F292" i="1"/>
  <c r="E292" i="1"/>
  <c r="F287" i="1"/>
  <c r="E287" i="1"/>
  <c r="F283" i="1"/>
  <c r="E283" i="1"/>
  <c r="F269" i="1"/>
  <c r="E269" i="1"/>
  <c r="F263" i="1"/>
  <c r="E263" i="1"/>
  <c r="F261" i="1"/>
  <c r="E261" i="1"/>
  <c r="F259" i="1"/>
  <c r="E259" i="1"/>
  <c r="F249" i="1"/>
  <c r="E249" i="1"/>
  <c r="F243" i="1"/>
  <c r="E243" i="1"/>
  <c r="F236" i="1"/>
  <c r="E236" i="1"/>
  <c r="F232" i="1"/>
  <c r="E232" i="1"/>
  <c r="F227" i="1"/>
  <c r="E227" i="1"/>
  <c r="F225" i="1"/>
  <c r="E225" i="1"/>
  <c r="F223" i="1"/>
  <c r="E223" i="1"/>
  <c r="F221" i="1"/>
  <c r="E221" i="1"/>
  <c r="F219" i="1"/>
  <c r="E219" i="1"/>
  <c r="F206" i="1"/>
  <c r="E206" i="1"/>
  <c r="F201" i="1"/>
  <c r="E201" i="1"/>
  <c r="F199" i="1"/>
  <c r="E199" i="1"/>
  <c r="F193" i="1"/>
  <c r="E193" i="1"/>
  <c r="F190" i="1"/>
  <c r="E190" i="1"/>
  <c r="F187" i="1"/>
  <c r="E187" i="1"/>
  <c r="F184" i="1"/>
  <c r="E184" i="1"/>
  <c r="F176" i="1"/>
  <c r="E176" i="1"/>
  <c r="F170" i="1"/>
  <c r="E170" i="1"/>
  <c r="F168" i="1"/>
  <c r="E168" i="1"/>
  <c r="F164" i="1"/>
  <c r="E164" i="1"/>
  <c r="F162" i="1"/>
  <c r="E162" i="1"/>
  <c r="F154" i="1"/>
  <c r="F160" i="1" s="1"/>
  <c r="E154" i="1"/>
  <c r="E160" i="1" s="1"/>
  <c r="F146" i="1"/>
  <c r="F149" i="1" s="1"/>
  <c r="E146" i="1"/>
  <c r="E149" i="1" s="1"/>
  <c r="F142" i="1"/>
  <c r="E142" i="1"/>
  <c r="F138" i="1"/>
  <c r="E138" i="1"/>
  <c r="F136" i="1"/>
  <c r="E136" i="1"/>
  <c r="F124" i="1"/>
  <c r="E124" i="1"/>
  <c r="F119" i="1"/>
  <c r="E119" i="1"/>
  <c r="F117" i="1"/>
  <c r="E117" i="1"/>
  <c r="F114" i="1"/>
  <c r="E114" i="1"/>
  <c r="F112" i="1"/>
  <c r="E112" i="1"/>
  <c r="F99" i="1"/>
  <c r="E99" i="1"/>
  <c r="F96" i="1"/>
  <c r="E96" i="1"/>
  <c r="F94" i="1"/>
  <c r="E94" i="1"/>
  <c r="F81" i="1"/>
  <c r="E81" i="1"/>
  <c r="F76" i="1"/>
  <c r="E76" i="1"/>
  <c r="F66" i="1"/>
  <c r="E66" i="1"/>
  <c r="E177" i="1" l="1"/>
  <c r="E333" i="1"/>
  <c r="F177" i="1"/>
  <c r="F333" i="1"/>
  <c r="E120" i="1"/>
  <c r="E207" i="1"/>
  <c r="E301" i="1"/>
  <c r="F120" i="1"/>
  <c r="F207" i="1"/>
  <c r="F301" i="1"/>
  <c r="E82" i="1"/>
  <c r="E250" i="1"/>
  <c r="E270" i="1"/>
  <c r="F82" i="1"/>
  <c r="F250" i="1"/>
  <c r="F270" i="1"/>
  <c r="E335" i="1" l="1"/>
  <c r="F335" i="1"/>
</calcChain>
</file>

<file path=xl/sharedStrings.xml><?xml version="1.0" encoding="utf-8"?>
<sst xmlns="http://schemas.openxmlformats.org/spreadsheetml/2006/main" count="576" uniqueCount="530">
  <si>
    <t xml:space="preserve">EMPRESA O PRODUCTOR: </t>
  </si>
  <si>
    <t>Nº REGISTRO: 39/ _ _ _ _</t>
  </si>
  <si>
    <t>PRODUCCIÓN PROPIA</t>
  </si>
  <si>
    <t>S.G</t>
  </si>
  <si>
    <t>FAMILIA</t>
  </si>
  <si>
    <t>GENERO</t>
  </si>
  <si>
    <t>N. COMÚN</t>
  </si>
  <si>
    <t>VALOR VENTA €</t>
  </si>
  <si>
    <t>GRUPO 0: PROVISIONAL</t>
  </si>
  <si>
    <t>0.0</t>
  </si>
  <si>
    <t>Palmae</t>
  </si>
  <si>
    <t>Phoenix spp., Chamaerops spp.,Trachycarpus</t>
  </si>
  <si>
    <r>
      <t>Palmeras, Cocoteros</t>
    </r>
    <r>
      <rPr>
        <sz val="6"/>
        <rFont val="Arial"/>
        <family val="2"/>
      </rPr>
      <t xml:space="preserve"> </t>
    </r>
  </si>
  <si>
    <t>(Arecaceae)</t>
  </si>
  <si>
    <t>Cocos spp., Washingtonia spp., Areca catechu,</t>
  </si>
  <si>
    <t>(veg. de diametro &gt; 5 cm.)</t>
  </si>
  <si>
    <t>Otras</t>
  </si>
  <si>
    <t>TOTAL GRUPO 0</t>
  </si>
  <si>
    <t>GRUPO 1: CITRICOS RUTÁCEAS ORNAMENTALES</t>
  </si>
  <si>
    <t>1.1</t>
  </si>
  <si>
    <t>Rutaceae</t>
  </si>
  <si>
    <t>Citrus spp.e hibridos</t>
  </si>
  <si>
    <t>Naranjo</t>
  </si>
  <si>
    <t>Limonero</t>
  </si>
  <si>
    <t>Mandarino</t>
  </si>
  <si>
    <t>Pomelo</t>
  </si>
  <si>
    <t>Otros</t>
  </si>
  <si>
    <t>Fortunella spp. e hibridos</t>
  </si>
  <si>
    <t>Kumquat</t>
  </si>
  <si>
    <t>Poncirus spp. e hibridos</t>
  </si>
  <si>
    <t>Naranjo trifoliado</t>
  </si>
  <si>
    <t>total subgrupo 1.1</t>
  </si>
  <si>
    <t>1.2</t>
  </si>
  <si>
    <t>Casimiroa spp.</t>
  </si>
  <si>
    <t xml:space="preserve">Zapote </t>
  </si>
  <si>
    <t>Clausena spp.</t>
  </si>
  <si>
    <t>Wampi</t>
  </si>
  <si>
    <t>Vepris spp.</t>
  </si>
  <si>
    <t>Vepris</t>
  </si>
  <si>
    <t>Zanthoxylum spp.</t>
  </si>
  <si>
    <t>Tembetarí, Coco, Colina</t>
  </si>
  <si>
    <t>total subgrupo 1.2</t>
  </si>
  <si>
    <t>TOTAL GRUPO 1</t>
  </si>
  <si>
    <t>GRUPO 2: FRUTALES Y ORNAMENTALES</t>
  </si>
  <si>
    <t>2.1</t>
  </si>
  <si>
    <t>Rosaceae</t>
  </si>
  <si>
    <t>Amelanchier spp.</t>
  </si>
  <si>
    <t>Guillomo</t>
  </si>
  <si>
    <t>Chaenomeles spp.</t>
  </si>
  <si>
    <t>Membrillero flor</t>
  </si>
  <si>
    <t>Cotoneaster spp.</t>
  </si>
  <si>
    <t>Cotoneaster</t>
  </si>
  <si>
    <t>Crataegus spp.</t>
  </si>
  <si>
    <t>Majuelo, Espino blanco</t>
  </si>
  <si>
    <t>Eriobotrya spp.</t>
  </si>
  <si>
    <t>Níspero del japón</t>
  </si>
  <si>
    <t>Mespilus spp.</t>
  </si>
  <si>
    <t>Nispolero</t>
  </si>
  <si>
    <t>Photinia davidiana spp.</t>
  </si>
  <si>
    <t>Fotinia</t>
  </si>
  <si>
    <t>Pyracantha spp.</t>
  </si>
  <si>
    <t>Espino de fuego</t>
  </si>
  <si>
    <t>Sorbus spp.</t>
  </si>
  <si>
    <t>Serbal, Mostajo</t>
  </si>
  <si>
    <t>total subgrupo 2.1</t>
  </si>
  <si>
    <t>2.2</t>
  </si>
  <si>
    <t>Malus spp.</t>
  </si>
  <si>
    <t>Manzano</t>
  </si>
  <si>
    <t>total subgrupo 2.2</t>
  </si>
  <si>
    <t>2.3</t>
  </si>
  <si>
    <t>Cydonia spp.</t>
  </si>
  <si>
    <t>Membrillero</t>
  </si>
  <si>
    <t>Pyrus spp.</t>
  </si>
  <si>
    <t>Peral</t>
  </si>
  <si>
    <t>total subgrupo 2.3</t>
  </si>
  <si>
    <t>2.4</t>
  </si>
  <si>
    <t>Prunaceae</t>
  </si>
  <si>
    <t>Prunus laurocerasus</t>
  </si>
  <si>
    <t>Laurel - cerezo</t>
  </si>
  <si>
    <t>Prunus lusitanicus</t>
  </si>
  <si>
    <t>Loro</t>
  </si>
  <si>
    <t>Prunus persica L. Batsch.</t>
  </si>
  <si>
    <t>Melocotonero</t>
  </si>
  <si>
    <t>Prunus persica Var. Nectarina</t>
  </si>
  <si>
    <t>Nectarina</t>
  </si>
  <si>
    <t>Prunus avium</t>
  </si>
  <si>
    <t>Cerezo</t>
  </si>
  <si>
    <t>Prunus domestica</t>
  </si>
  <si>
    <t>Ciruelo</t>
  </si>
  <si>
    <t>Prunus dulcis</t>
  </si>
  <si>
    <t>Almendro</t>
  </si>
  <si>
    <t>Prunus cerasifera</t>
  </si>
  <si>
    <t>Cerasifera</t>
  </si>
  <si>
    <t>Prunus spinosa</t>
  </si>
  <si>
    <t>Endrino</t>
  </si>
  <si>
    <t>Prunus spp.</t>
  </si>
  <si>
    <t>Mirabolano</t>
  </si>
  <si>
    <t>albaricoque</t>
  </si>
  <si>
    <t>total subgrupo2.4</t>
  </si>
  <si>
    <t>2.5</t>
  </si>
  <si>
    <t>Lauraceae</t>
  </si>
  <si>
    <t>Persea spp. (inc.P.americana)</t>
  </si>
  <si>
    <t>Aguacate</t>
  </si>
  <si>
    <t>total subgrupo2.5</t>
  </si>
  <si>
    <t>2.6</t>
  </si>
  <si>
    <t>Rubus spp.</t>
  </si>
  <si>
    <t>Frambueso</t>
  </si>
  <si>
    <t>Zarzamora</t>
  </si>
  <si>
    <t>total subgrupo2.6</t>
  </si>
  <si>
    <t>2.7</t>
  </si>
  <si>
    <t>Actinidae</t>
  </si>
  <si>
    <t>Actinidia</t>
  </si>
  <si>
    <t>kiwi</t>
  </si>
  <si>
    <t>total subgrupo2.7</t>
  </si>
  <si>
    <t>TOTAL GRUPO 2</t>
  </si>
  <si>
    <t>GRUPO 3: VIÑA</t>
  </si>
  <si>
    <t>3.1</t>
  </si>
  <si>
    <t>Vitaceae</t>
  </si>
  <si>
    <t>Vitis spp.</t>
  </si>
  <si>
    <t>Vid</t>
  </si>
  <si>
    <t>TOTAL GRUPO 3</t>
  </si>
  <si>
    <t>GRUPO 4: FRONDOSAS, FORESTALES - ORNAMENTALES</t>
  </si>
  <si>
    <t>4.1</t>
  </si>
  <si>
    <t>Fagaceae</t>
  </si>
  <si>
    <t>Castanea spp.</t>
  </si>
  <si>
    <t>Castaño</t>
  </si>
  <si>
    <t>Quercus robur</t>
  </si>
  <si>
    <t>Roble común, cajiga</t>
  </si>
  <si>
    <t>Quercus petrea</t>
  </si>
  <si>
    <t>Roble albar</t>
  </si>
  <si>
    <t>Quercus pyrenaica</t>
  </si>
  <si>
    <t>Rebollo</t>
  </si>
  <si>
    <t>Quercus rubra</t>
  </si>
  <si>
    <t>Roble americano</t>
  </si>
  <si>
    <t>Quercus ilex</t>
  </si>
  <si>
    <t>Encina</t>
  </si>
  <si>
    <t>Quercus suber</t>
  </si>
  <si>
    <t>Alcornoque</t>
  </si>
  <si>
    <t>Otros Quercus</t>
  </si>
  <si>
    <t>Fagus spp.,</t>
  </si>
  <si>
    <t>Haya</t>
  </si>
  <si>
    <t>Total subgrupo 4.1</t>
  </si>
  <si>
    <t>4.2</t>
  </si>
  <si>
    <t>Platanaceae</t>
  </si>
  <si>
    <t>Platanus spp.</t>
  </si>
  <si>
    <t>Platano de sombra</t>
  </si>
  <si>
    <t>Total subgrupo 4.2</t>
  </si>
  <si>
    <t>4.3</t>
  </si>
  <si>
    <t>Salicaceae</t>
  </si>
  <si>
    <t>Populus spp.</t>
  </si>
  <si>
    <t>Chopo</t>
  </si>
  <si>
    <t>Alamo</t>
  </si>
  <si>
    <t>Salix spp.</t>
  </si>
  <si>
    <t>Sauces</t>
  </si>
  <si>
    <t>Total subgrupo 4.3</t>
  </si>
  <si>
    <t>4.4</t>
  </si>
  <si>
    <t>Myrtaceae</t>
  </si>
  <si>
    <t>Eucalyptus globulus</t>
  </si>
  <si>
    <t>Eucalipto globulus</t>
  </si>
  <si>
    <t>Eucalyptus nittens</t>
  </si>
  <si>
    <t>Eucalipto nittens</t>
  </si>
  <si>
    <t>Otros eucalpytus</t>
  </si>
  <si>
    <t>Total subgrupo 4.4</t>
  </si>
  <si>
    <t>4.5</t>
  </si>
  <si>
    <t>Aceraceae</t>
  </si>
  <si>
    <t>Acer pseudoplatanus</t>
  </si>
  <si>
    <t>Arce blanco</t>
  </si>
  <si>
    <t>Acer spp.</t>
  </si>
  <si>
    <t>Oddtros arces</t>
  </si>
  <si>
    <t>Total subgrupo 4.5</t>
  </si>
  <si>
    <t>4.6</t>
  </si>
  <si>
    <t>Betulaceae</t>
  </si>
  <si>
    <t>Alnus spp.</t>
  </si>
  <si>
    <t>Aliso</t>
  </si>
  <si>
    <t>Betula spp.</t>
  </si>
  <si>
    <t>Abedul</t>
  </si>
  <si>
    <t>carpinus spp.</t>
  </si>
  <si>
    <t>Carpe</t>
  </si>
  <si>
    <t>Corylus spp.</t>
  </si>
  <si>
    <t>Avellano</t>
  </si>
  <si>
    <t>Total subgrupo 4.6</t>
  </si>
  <si>
    <t>4..7</t>
  </si>
  <si>
    <t xml:space="preserve">Fabaceae </t>
  </si>
  <si>
    <t>Acacia saligna</t>
  </si>
  <si>
    <t>Acacia de hojas azules</t>
  </si>
  <si>
    <t>Acacia longifolia</t>
  </si>
  <si>
    <t>Acacia Golden</t>
  </si>
  <si>
    <t>Acacia dealbata</t>
  </si>
  <si>
    <t>Mimosa</t>
  </si>
  <si>
    <t>Acacia otras</t>
  </si>
  <si>
    <t>Otras acacias</t>
  </si>
  <si>
    <t>Robinia spp.</t>
  </si>
  <si>
    <t>Robinia</t>
  </si>
  <si>
    <t>Total subgrupo 4.7</t>
  </si>
  <si>
    <t>4.8</t>
  </si>
  <si>
    <t>Hippocastanaceae</t>
  </si>
  <si>
    <t>Aesculus hippocastanum</t>
  </si>
  <si>
    <t>Castaño de la India</t>
  </si>
  <si>
    <t>Total subgrupo 4.8</t>
  </si>
  <si>
    <t>4.9</t>
  </si>
  <si>
    <t>Lythraceae</t>
  </si>
  <si>
    <t>Lagestroemia sp.</t>
  </si>
  <si>
    <t>Arbol de Jupiter</t>
  </si>
  <si>
    <t>Total subgrupo 4.9</t>
  </si>
  <si>
    <t>4.10</t>
  </si>
  <si>
    <t>Ulmaceae</t>
  </si>
  <si>
    <t>Ulmus glabra</t>
  </si>
  <si>
    <t>Olmo de montaña</t>
  </si>
  <si>
    <t>Ulmus nigra</t>
  </si>
  <si>
    <t>Olmo común o negrillo</t>
  </si>
  <si>
    <t xml:space="preserve">Otros </t>
  </si>
  <si>
    <t>Total subgrupo 4.10</t>
  </si>
  <si>
    <t>4.11</t>
  </si>
  <si>
    <t>Laurus nobilis</t>
  </si>
  <si>
    <t>Laurel</t>
  </si>
  <si>
    <t>Total subgrupo 4.11</t>
  </si>
  <si>
    <t>4.12</t>
  </si>
  <si>
    <t>Otras frondosas</t>
  </si>
  <si>
    <t>Juglans spp.</t>
  </si>
  <si>
    <t>Nogal</t>
  </si>
  <si>
    <t>Ilex spp.</t>
  </si>
  <si>
    <t>Acebo</t>
  </si>
  <si>
    <t>Tilia spp.</t>
  </si>
  <si>
    <t>Tilo</t>
  </si>
  <si>
    <t>Arbutus spp.</t>
  </si>
  <si>
    <t>madroño</t>
  </si>
  <si>
    <t>Otras (Indicar)</t>
  </si>
  <si>
    <t>Total subgrupo 4.12</t>
  </si>
  <si>
    <t>TOTAL GRUPO 4</t>
  </si>
  <si>
    <t>GRUPO 5: CONIFERAS, FORESTALES - ORNAMENTALES</t>
  </si>
  <si>
    <t>5.1</t>
  </si>
  <si>
    <t>Pinaceae</t>
  </si>
  <si>
    <t xml:space="preserve">Abies spp. </t>
  </si>
  <si>
    <t>Abeto</t>
  </si>
  <si>
    <t>Abies spp. &gt;3m.</t>
  </si>
  <si>
    <t>Pseudotsuga spp.</t>
  </si>
  <si>
    <t>Abeto douglas</t>
  </si>
  <si>
    <t>Pseudotsuga spp. &gt;3 m.</t>
  </si>
  <si>
    <t>Total subgrupo 5.1</t>
  </si>
  <si>
    <t>5.2</t>
  </si>
  <si>
    <t>Tsuga spp.</t>
  </si>
  <si>
    <t>Tsuga</t>
  </si>
  <si>
    <t>Tsuga spp. &gt;3m.</t>
  </si>
  <si>
    <t>Total subgrupo 5.2</t>
  </si>
  <si>
    <t>5.3</t>
  </si>
  <si>
    <t>Larix spp.</t>
  </si>
  <si>
    <t>Alerce</t>
  </si>
  <si>
    <t>Larix spp. &gt;3m.</t>
  </si>
  <si>
    <t>Total subgrupo 5.3</t>
  </si>
  <si>
    <t>5.4</t>
  </si>
  <si>
    <t>Picea spp.</t>
  </si>
  <si>
    <t>Picea, Abeto</t>
  </si>
  <si>
    <t>Picea  &gt;3m.</t>
  </si>
  <si>
    <t>Picea, abeto</t>
  </si>
  <si>
    <t>Total subgrupo 5.4</t>
  </si>
  <si>
    <t>5.5</t>
  </si>
  <si>
    <t>Pinus pinaster</t>
  </si>
  <si>
    <t>Pino maritimo</t>
  </si>
  <si>
    <t>Pinus radiata</t>
  </si>
  <si>
    <t>Pino insigni</t>
  </si>
  <si>
    <t>Pinus silvestris</t>
  </si>
  <si>
    <t>Pino silvestre</t>
  </si>
  <si>
    <t>Otros Pinus</t>
  </si>
  <si>
    <t>Pinus spp. &gt;3m.</t>
  </si>
  <si>
    <t>Total subgrupo 5.5</t>
  </si>
  <si>
    <t>5.6</t>
  </si>
  <si>
    <t>Cedrus spp.</t>
  </si>
  <si>
    <t>Cedro</t>
  </si>
  <si>
    <t>Total subgrupo 5.6</t>
  </si>
  <si>
    <t>5.7</t>
  </si>
  <si>
    <t xml:space="preserve">Otras </t>
  </si>
  <si>
    <t>Taxus baccata</t>
  </si>
  <si>
    <t>Tejo</t>
  </si>
  <si>
    <t xml:space="preserve">Coniferas </t>
  </si>
  <si>
    <t>Chamaecyparis lawsoniana</t>
  </si>
  <si>
    <t>Ciprés de Lawson</t>
  </si>
  <si>
    <t>Sequoia sempervirens</t>
  </si>
  <si>
    <t>Sequoia</t>
  </si>
  <si>
    <t>Total subgrupo 5.7</t>
  </si>
  <si>
    <t>TOTAL GRUPO 5</t>
  </si>
  <si>
    <t>GRUPO 6 :ORNAMENTALES - FLORALES</t>
  </si>
  <si>
    <t>6.1</t>
  </si>
  <si>
    <t>Asteraceae</t>
  </si>
  <si>
    <t>Argyranthemum spp.</t>
  </si>
  <si>
    <t>Margarita</t>
  </si>
  <si>
    <t>Aster spp.</t>
  </si>
  <si>
    <t>Aster</t>
  </si>
  <si>
    <t>Gerbera spp.</t>
  </si>
  <si>
    <t>Gerbera</t>
  </si>
  <si>
    <t>Leucanthemum spp.</t>
  </si>
  <si>
    <t>Margarita mayor, Margaritón</t>
  </si>
  <si>
    <t>Tanacetum spp.</t>
  </si>
  <si>
    <t>Tanaceto</t>
  </si>
  <si>
    <t>Gentinaceae</t>
  </si>
  <si>
    <t>Exacum spp.</t>
  </si>
  <si>
    <t>Violeta persa</t>
  </si>
  <si>
    <t>Caryophyllaceae</t>
  </si>
  <si>
    <t>Gypsophila spp.</t>
  </si>
  <si>
    <t>Gipsofila</t>
  </si>
  <si>
    <t>Leguminoseae</t>
  </si>
  <si>
    <t>Lupinus spp.</t>
  </si>
  <si>
    <t>Altramuz ornamental</t>
  </si>
  <si>
    <t>Verbenaceae</t>
  </si>
  <si>
    <t>Verbena spp.</t>
  </si>
  <si>
    <t>Verbena</t>
  </si>
  <si>
    <t>Total subgrupo 6.1</t>
  </si>
  <si>
    <t>6.2</t>
  </si>
  <si>
    <t>Dendrathema (DC) Des Moul</t>
  </si>
  <si>
    <t>Crisantemo o dendratema</t>
  </si>
  <si>
    <t>Total subgrupo 6.2</t>
  </si>
  <si>
    <t>6.3</t>
  </si>
  <si>
    <t>Dianthus spp.</t>
  </si>
  <si>
    <t>Clavel, Clavelina</t>
  </si>
  <si>
    <t>Total subgrupo 6.3</t>
  </si>
  <si>
    <t>6.4</t>
  </si>
  <si>
    <t>Balsaminaceae</t>
  </si>
  <si>
    <t>Impatiens spp. e H. Nueva Guinea</t>
  </si>
  <si>
    <t xml:space="preserve">Alegría </t>
  </si>
  <si>
    <t>Total subgrupo 6.4</t>
  </si>
  <si>
    <t>6.5</t>
  </si>
  <si>
    <t>Geraniaceae</t>
  </si>
  <si>
    <t>Pelargonium spp.</t>
  </si>
  <si>
    <t>Geranio, Gitanilla</t>
  </si>
  <si>
    <t>Total subgrupo 6.5</t>
  </si>
  <si>
    <t>6.6</t>
  </si>
  <si>
    <t>Begoniaceae</t>
  </si>
  <si>
    <t>Begonia spp.</t>
  </si>
  <si>
    <t>Begonia</t>
  </si>
  <si>
    <t>Euphorbiaceae</t>
  </si>
  <si>
    <t>Euphorbia pulcherrima Will</t>
  </si>
  <si>
    <t>Poinsetia, flor de pascua</t>
  </si>
  <si>
    <t>E. pulcherrima Will (Esquejes)</t>
  </si>
  <si>
    <t>Malvaceae</t>
  </si>
  <si>
    <t>Hibiscus spp.</t>
  </si>
  <si>
    <t>Hisbisco</t>
  </si>
  <si>
    <t>Total subgrupo 6.6</t>
  </si>
  <si>
    <t>6.7</t>
  </si>
  <si>
    <t>Apocynaceae</t>
  </si>
  <si>
    <t>Viburnum spp.</t>
  </si>
  <si>
    <t>Viburnu, bola de nieve</t>
  </si>
  <si>
    <t>Ericaceae</t>
  </si>
  <si>
    <t>Rhododendron spp</t>
  </si>
  <si>
    <t>Rododendro, Azalea</t>
  </si>
  <si>
    <t>Theaceae</t>
  </si>
  <si>
    <t>Camelia spp</t>
  </si>
  <si>
    <t>Camelia</t>
  </si>
  <si>
    <t>Total subgrupo 6.7</t>
  </si>
  <si>
    <t>6.8</t>
  </si>
  <si>
    <t>Solanaceae</t>
  </si>
  <si>
    <t>Petunia spp.</t>
  </si>
  <si>
    <t>Petunia / Surfinia</t>
  </si>
  <si>
    <t>Mandragora spp.</t>
  </si>
  <si>
    <t>Mandragora</t>
  </si>
  <si>
    <t>Physalis spp.</t>
  </si>
  <si>
    <t>Alquejenje</t>
  </si>
  <si>
    <t>Solanum jasminoides</t>
  </si>
  <si>
    <t>Falso jazmín</t>
  </si>
  <si>
    <t>Datura spp.</t>
  </si>
  <si>
    <t>Estrtamonio, Trompetero</t>
  </si>
  <si>
    <t>Solanum spp.</t>
  </si>
  <si>
    <t>Total subgrupo 6.8</t>
  </si>
  <si>
    <t>6.10</t>
  </si>
  <si>
    <t>Otras Familias</t>
  </si>
  <si>
    <t>Ornamentales</t>
  </si>
  <si>
    <t>Florales</t>
  </si>
  <si>
    <t>no citadas</t>
  </si>
  <si>
    <t>Total subgrupo 6.10</t>
  </si>
  <si>
    <t>TOTAL GRUPO 6</t>
  </si>
  <si>
    <t>GRUPO 7: ORNAMENTALES - HOJA</t>
  </si>
  <si>
    <t>7.1</t>
  </si>
  <si>
    <t>Araceae</t>
  </si>
  <si>
    <t xml:space="preserve">Aglonema, Anthurium, Arum, </t>
  </si>
  <si>
    <t>Aglaonema, Anturio, Arum</t>
  </si>
  <si>
    <t>Caladium, Colocasia, Dieffenbachia,</t>
  </si>
  <si>
    <t>Caladium, Alocasia, Diefenbaquia</t>
  </si>
  <si>
    <t xml:space="preserve">Monstera, Philodendron, Pistia, </t>
  </si>
  <si>
    <t>Costilla de Adan, Filodendro, Lechuga de agua</t>
  </si>
  <si>
    <t>Scindapsus, Spatiphyllum, Zantdeschia</t>
  </si>
  <si>
    <t>Poto, Espatifilum, cala etiópica</t>
  </si>
  <si>
    <t>Marantaceae</t>
  </si>
  <si>
    <t>Calathea, Ctenanthe, Maranta</t>
  </si>
  <si>
    <t>Calatea, Ctenanthe, Maranta</t>
  </si>
  <si>
    <t>Strelitziaceae</t>
  </si>
  <si>
    <t>Strelitzia spp.</t>
  </si>
  <si>
    <t>Ave del paraiso</t>
  </si>
  <si>
    <t>Total subgrupo 7.1</t>
  </si>
  <si>
    <t>7.2</t>
  </si>
  <si>
    <t>Musaceae</t>
  </si>
  <si>
    <t>Musa spp., Musella spp.</t>
  </si>
  <si>
    <t>Bananos y muselas</t>
  </si>
  <si>
    <t>Total subgrupo 7.2</t>
  </si>
  <si>
    <t>7.3</t>
  </si>
  <si>
    <t>Moraceae</t>
  </si>
  <si>
    <t>Ficus spp.</t>
  </si>
  <si>
    <t>Ficus (incluida la higuera)</t>
  </si>
  <si>
    <t>Total subgrupo 7.3</t>
  </si>
  <si>
    <t>7.10</t>
  </si>
  <si>
    <t>Hoja</t>
  </si>
  <si>
    <t>Total subgrupo 7.10</t>
  </si>
  <si>
    <t>TOTAL GRUPO 7</t>
  </si>
  <si>
    <t>GRUPO 8: ORNAMENTALES - BULBOS</t>
  </si>
  <si>
    <t>8.1</t>
  </si>
  <si>
    <t>Liliaceae</t>
  </si>
  <si>
    <t>Camassia Lindl.</t>
  </si>
  <si>
    <t>Camasia</t>
  </si>
  <si>
    <t>Chionodoxa spp.</t>
  </si>
  <si>
    <t>Chionodoxa</t>
  </si>
  <si>
    <t xml:space="preserve">Galtonia candidans </t>
  </si>
  <si>
    <t>Jacinto de sudafrica</t>
  </si>
  <si>
    <t>Muscari spp.</t>
  </si>
  <si>
    <t>Muscaria, nazareno</t>
  </si>
  <si>
    <t>Ornithogalum spp.</t>
  </si>
  <si>
    <t>Ornitogalo, leche de pájaro</t>
  </si>
  <si>
    <t>Puschikinia adams.</t>
  </si>
  <si>
    <t>Puschkinia</t>
  </si>
  <si>
    <t>Scilla spp.</t>
  </si>
  <si>
    <t>Escila,flor de la corona</t>
  </si>
  <si>
    <t>Amaryllidaceae</t>
  </si>
  <si>
    <t>Galanthus spp.</t>
  </si>
  <si>
    <t>Galanto o campanilla de invierno</t>
  </si>
  <si>
    <t>Ismene Herbert.</t>
  </si>
  <si>
    <t>Ismene, Narciso de verano</t>
  </si>
  <si>
    <t>Narcissus spp.</t>
  </si>
  <si>
    <t>Narciso</t>
  </si>
  <si>
    <t>Total subgrupo 8.1</t>
  </si>
  <si>
    <t>8.2</t>
  </si>
  <si>
    <t>Iridaceae</t>
  </si>
  <si>
    <t>Gladiolus spp., hibridos y cultiv.</t>
  </si>
  <si>
    <t>Gladiolo</t>
  </si>
  <si>
    <t>Iris spp</t>
  </si>
  <si>
    <t>Lirio</t>
  </si>
  <si>
    <t>Tigridi Juss.</t>
  </si>
  <si>
    <t>Tigridia, flores de tigre</t>
  </si>
  <si>
    <t>Total subgrupo 8.2</t>
  </si>
  <si>
    <t>8.3</t>
  </si>
  <si>
    <r>
      <t xml:space="preserve">Crocus flavus Weston </t>
    </r>
    <r>
      <rPr>
        <i/>
        <sz val="5"/>
        <rFont val="Arial"/>
        <family val="2"/>
      </rPr>
      <t>"Golden Yelllow"</t>
    </r>
  </si>
  <si>
    <t>Azafrán amarillo</t>
  </si>
  <si>
    <t>Hyacinthus spp.</t>
  </si>
  <si>
    <t>Jacinto</t>
  </si>
  <si>
    <t>Tulipa spp.</t>
  </si>
  <si>
    <t>Tulipán</t>
  </si>
  <si>
    <t>Lilium spp.</t>
  </si>
  <si>
    <t>Azucena</t>
  </si>
  <si>
    <t>Total subgrupo 8.3</t>
  </si>
  <si>
    <t>8.4</t>
  </si>
  <si>
    <t>Dahlia spp.</t>
  </si>
  <si>
    <t>Dalia</t>
  </si>
  <si>
    <t>Total subgrupo 8,4</t>
  </si>
  <si>
    <t>8.10</t>
  </si>
  <si>
    <t>Bulbos</t>
  </si>
  <si>
    <t>Total subgrupo 8.10</t>
  </si>
  <si>
    <t>TOTAL GRUPO 8</t>
  </si>
  <si>
    <t>GRUPO 15: OLIVO</t>
  </si>
  <si>
    <t>15.1</t>
  </si>
  <si>
    <t>Oleaceae</t>
  </si>
  <si>
    <t>Olea europea</t>
  </si>
  <si>
    <t>Olivo</t>
  </si>
  <si>
    <t>Rubiaceae</t>
  </si>
  <si>
    <t>Cofeea spp</t>
  </si>
  <si>
    <t>Café</t>
  </si>
  <si>
    <t>Total Grupo 15</t>
  </si>
  <si>
    <t>GRUPO 99: GRUPO NO DEFINIDO - VARIOS</t>
  </si>
  <si>
    <t>99.1</t>
  </si>
  <si>
    <t>Varias Familias</t>
  </si>
  <si>
    <t xml:space="preserve">Herbáceas  de </t>
  </si>
  <si>
    <t>especies no citadas</t>
  </si>
  <si>
    <t>excepto bulbos</t>
  </si>
  <si>
    <t>rizomas , tuberculos</t>
  </si>
  <si>
    <t>y f. framineae</t>
  </si>
  <si>
    <t>Total subgrupo 99.1</t>
  </si>
  <si>
    <t>99.9</t>
  </si>
  <si>
    <t>Vegetales</t>
  </si>
  <si>
    <t xml:space="preserve">(indicar cualquier </t>
  </si>
  <si>
    <t xml:space="preserve">grupo vegetal </t>
  </si>
  <si>
    <t xml:space="preserve">ornamental </t>
  </si>
  <si>
    <t xml:space="preserve">no incluido </t>
  </si>
  <si>
    <t>anteriormente)</t>
  </si>
  <si>
    <t>Total subgrupo 99.9</t>
  </si>
  <si>
    <t>Total Grupo 99</t>
  </si>
  <si>
    <t>ANEXO IV</t>
  </si>
  <si>
    <t>Nº PLANTAS /     UDS. COMERCIALES</t>
  </si>
  <si>
    <t>PERIODO                                      16/03/2020-15/07/2020</t>
  </si>
  <si>
    <t>Domicilio:</t>
  </si>
  <si>
    <t>FLOR CORTADA</t>
  </si>
  <si>
    <t>Corte de tallo</t>
  </si>
  <si>
    <t>Dianthus</t>
  </si>
  <si>
    <t>Clavel</t>
  </si>
  <si>
    <t>Total subgrupo 1</t>
  </si>
  <si>
    <t>Bulbosas</t>
  </si>
  <si>
    <t>Lilium</t>
  </si>
  <si>
    <t>Gladiolus</t>
  </si>
  <si>
    <t>Iris</t>
  </si>
  <si>
    <t>Total subgrupo 2</t>
  </si>
  <si>
    <t>Verde</t>
  </si>
  <si>
    <t>Eucalyptus</t>
  </si>
  <si>
    <t>Eucalipto</t>
  </si>
  <si>
    <t>Asparagus</t>
  </si>
  <si>
    <t>Esparraguera</t>
  </si>
  <si>
    <t>Total subgrupo 3</t>
  </si>
  <si>
    <t>de Flor Cortada</t>
  </si>
  <si>
    <t>de flor cortada</t>
  </si>
  <si>
    <t>Total subgrupo 9</t>
  </si>
  <si>
    <t>PLANTA ORNAMENTAL</t>
  </si>
  <si>
    <t>TOTAL PLANTA ORNAMENTAL</t>
  </si>
  <si>
    <t>TOTAL FLOR CORTADA</t>
  </si>
  <si>
    <t>FC.1</t>
  </si>
  <si>
    <t>FC.2</t>
  </si>
  <si>
    <t>FC.3</t>
  </si>
  <si>
    <t>FC.9</t>
  </si>
  <si>
    <t>GRUPO FC: FLOR CORTADA</t>
  </si>
  <si>
    <t>Crisantemo</t>
  </si>
  <si>
    <t>Delphinium</t>
  </si>
  <si>
    <t>Ornitogalum</t>
  </si>
  <si>
    <t>Strelitzia</t>
  </si>
  <si>
    <t>Astilbe</t>
  </si>
  <si>
    <t>Chrysanthemum</t>
  </si>
  <si>
    <t>Monstera</t>
  </si>
  <si>
    <t>Ruscus</t>
  </si>
  <si>
    <t>Solidago</t>
  </si>
  <si>
    <t>Limonium</t>
  </si>
  <si>
    <t>Echinacea</t>
  </si>
  <si>
    <t>Alstroemeria</t>
  </si>
  <si>
    <t>Leptospermum</t>
  </si>
  <si>
    <t>Aspidistra</t>
  </si>
  <si>
    <t>Tulipa</t>
  </si>
  <si>
    <t>Antirrhinum</t>
  </si>
  <si>
    <t>Otros (Indicar)</t>
  </si>
  <si>
    <t>Detalle de las ventas potenciales no realizadas derivadas del COVID-19 en 2020</t>
  </si>
  <si>
    <t>DETALLE DE LAS VENTAS POTENCIALES DE PRODUCCIÓN PROPIA NO REALIZADAS DERIVADAS DEL COVID-19 DURANTE EL PERIODO DE REFERENCIA DEL AÑO 2020</t>
  </si>
  <si>
    <t>ORDEN MED/20/2020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</si>
</sst>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6"/>
      <name val="Arial"/>
      <family val="2"/>
    </font>
    <font>
      <i/>
      <sz val="5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9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Fill="1"/>
    <xf numFmtId="0" fontId="2" fillId="0" borderId="0" xfId="0" applyFont="1"/>
    <xf numFmtId="0" fontId="7" fillId="0" borderId="0" xfId="0" applyFont="1"/>
    <xf numFmtId="0" fontId="8" fillId="0" borderId="18" xfId="0" applyFont="1" applyBorder="1" applyAlignment="1">
      <alignment horizontal="left" vertical="top"/>
    </xf>
    <xf numFmtId="0" fontId="9" fillId="0" borderId="18" xfId="0" applyFont="1" applyBorder="1"/>
    <xf numFmtId="0" fontId="7" fillId="0" borderId="18" xfId="0" applyFont="1" applyBorder="1"/>
    <xf numFmtId="0" fontId="7" fillId="0" borderId="19" xfId="0" applyFont="1" applyBorder="1"/>
    <xf numFmtId="2" fontId="7" fillId="3" borderId="20" xfId="0" applyNumberFormat="1" applyFont="1" applyFill="1" applyBorder="1" applyAlignment="1">
      <alignment horizontal="center"/>
    </xf>
    <xf numFmtId="0" fontId="8" fillId="0" borderId="22" xfId="0" applyFont="1" applyBorder="1" applyAlignment="1">
      <alignment horizontal="left" vertical="top"/>
    </xf>
    <xf numFmtId="0" fontId="9" fillId="0" borderId="22" xfId="0" applyFont="1" applyBorder="1"/>
    <xf numFmtId="0" fontId="10" fillId="0" borderId="22" xfId="0" applyFont="1" applyBorder="1"/>
    <xf numFmtId="0" fontId="7" fillId="0" borderId="23" xfId="0" applyFont="1" applyBorder="1"/>
    <xf numFmtId="2" fontId="7" fillId="3" borderId="24" xfId="0" applyNumberFormat="1" applyFont="1" applyFill="1" applyBorder="1" applyAlignment="1">
      <alignment horizontal="center"/>
    </xf>
    <xf numFmtId="0" fontId="8" fillId="0" borderId="25" xfId="0" applyFont="1" applyBorder="1" applyAlignment="1">
      <alignment horizontal="left" vertical="top"/>
    </xf>
    <xf numFmtId="0" fontId="9" fillId="0" borderId="25" xfId="0" applyFont="1" applyBorder="1"/>
    <xf numFmtId="0" fontId="7" fillId="0" borderId="25" xfId="0" applyFont="1" applyBorder="1"/>
    <xf numFmtId="0" fontId="7" fillId="0" borderId="26" xfId="0" applyFont="1" applyBorder="1"/>
    <xf numFmtId="0" fontId="7" fillId="3" borderId="30" xfId="0" applyFont="1" applyFill="1" applyBorder="1"/>
    <xf numFmtId="2" fontId="7" fillId="3" borderId="30" xfId="0" applyNumberFormat="1" applyFont="1" applyFill="1" applyBorder="1"/>
    <xf numFmtId="0" fontId="6" fillId="0" borderId="31" xfId="0" applyFont="1" applyBorder="1" applyAlignment="1">
      <alignment horizontal="center" vertical="top"/>
    </xf>
    <xf numFmtId="0" fontId="6" fillId="0" borderId="32" xfId="0" applyFont="1" applyBorder="1" applyAlignment="1">
      <alignment horizontal="center" vertical="top"/>
    </xf>
    <xf numFmtId="0" fontId="7" fillId="0" borderId="32" xfId="0" applyFont="1" applyFill="1" applyBorder="1"/>
    <xf numFmtId="49" fontId="6" fillId="0" borderId="32" xfId="0" applyNumberFormat="1" applyFont="1" applyBorder="1" applyAlignment="1">
      <alignment horizontal="center" vertical="top"/>
    </xf>
    <xf numFmtId="49" fontId="6" fillId="0" borderId="33" xfId="0" applyNumberFormat="1" applyFont="1" applyBorder="1" applyAlignment="1">
      <alignment horizontal="center" vertical="top"/>
    </xf>
    <xf numFmtId="0" fontId="7" fillId="0" borderId="37" xfId="0" applyFont="1" applyBorder="1"/>
    <xf numFmtId="0" fontId="7" fillId="0" borderId="38" xfId="0" applyFont="1" applyBorder="1"/>
    <xf numFmtId="2" fontId="7" fillId="3" borderId="39" xfId="0" applyNumberFormat="1" applyFont="1" applyFill="1" applyBorder="1" applyAlignment="1">
      <alignment horizontal="center"/>
    </xf>
    <xf numFmtId="0" fontId="9" fillId="0" borderId="40" xfId="0" applyFont="1" applyBorder="1"/>
    <xf numFmtId="0" fontId="9" fillId="0" borderId="38" xfId="0" applyFont="1" applyBorder="1"/>
    <xf numFmtId="0" fontId="9" fillId="0" borderId="41" xfId="0" applyFont="1" applyBorder="1"/>
    <xf numFmtId="0" fontId="7" fillId="0" borderId="41" xfId="0" applyFont="1" applyBorder="1"/>
    <xf numFmtId="20" fontId="6" fillId="3" borderId="42" xfId="0" quotePrefix="1" applyNumberFormat="1" applyFont="1" applyFill="1" applyBorder="1" applyAlignment="1">
      <alignment horizontal="center" vertical="top"/>
    </xf>
    <xf numFmtId="0" fontId="7" fillId="4" borderId="45" xfId="0" applyFont="1" applyFill="1" applyBorder="1"/>
    <xf numFmtId="2" fontId="7" fillId="4" borderId="45" xfId="0" applyNumberFormat="1" applyFont="1" applyFill="1" applyBorder="1"/>
    <xf numFmtId="2" fontId="7" fillId="4" borderId="46" xfId="0" applyNumberFormat="1" applyFont="1" applyFill="1" applyBorder="1"/>
    <xf numFmtId="20" fontId="6" fillId="3" borderId="17" xfId="0" applyNumberFormat="1" applyFont="1" applyFill="1" applyBorder="1" applyAlignment="1">
      <alignment horizontal="center" vertical="top"/>
    </xf>
    <xf numFmtId="0" fontId="9" fillId="0" borderId="47" xfId="0" applyFont="1" applyBorder="1"/>
    <xf numFmtId="0" fontId="7" fillId="0" borderId="48" xfId="0" applyFont="1" applyBorder="1"/>
    <xf numFmtId="20" fontId="6" fillId="3" borderId="21" xfId="0" quotePrefix="1" applyNumberFormat="1" applyFont="1" applyFill="1" applyBorder="1" applyAlignment="1">
      <alignment horizontal="center" vertical="top"/>
    </xf>
    <xf numFmtId="0" fontId="9" fillId="0" borderId="49" xfId="0" applyFont="1" applyBorder="1"/>
    <xf numFmtId="0" fontId="7" fillId="0" borderId="50" xfId="0" applyFont="1" applyBorder="1"/>
    <xf numFmtId="0" fontId="9" fillId="0" borderId="51" xfId="0" applyFont="1" applyBorder="1"/>
    <xf numFmtId="0" fontId="7" fillId="0" borderId="52" xfId="0" applyFont="1" applyBorder="1"/>
    <xf numFmtId="0" fontId="7" fillId="0" borderId="53" xfId="0" applyFont="1" applyBorder="1"/>
    <xf numFmtId="0" fontId="7" fillId="3" borderId="54" xfId="0" applyFont="1" applyFill="1" applyBorder="1"/>
    <xf numFmtId="2" fontId="7" fillId="3" borderId="54" xfId="0" applyNumberFormat="1" applyFont="1" applyFill="1" applyBorder="1"/>
    <xf numFmtId="0" fontId="9" fillId="0" borderId="37" xfId="0" applyFont="1" applyBorder="1"/>
    <xf numFmtId="0" fontId="7" fillId="4" borderId="30" xfId="0" applyFont="1" applyFill="1" applyBorder="1"/>
    <xf numFmtId="2" fontId="7" fillId="4" borderId="55" xfId="0" applyNumberFormat="1" applyFont="1" applyFill="1" applyBorder="1"/>
    <xf numFmtId="0" fontId="8" fillId="0" borderId="43" xfId="0" applyFont="1" applyBorder="1"/>
    <xf numFmtId="0" fontId="9" fillId="0" borderId="45" xfId="0" applyFont="1" applyBorder="1"/>
    <xf numFmtId="0" fontId="7" fillId="0" borderId="44" xfId="0" applyFont="1" applyBorder="1"/>
    <xf numFmtId="0" fontId="7" fillId="0" borderId="46" xfId="0" applyFont="1" applyBorder="1"/>
    <xf numFmtId="0" fontId="9" fillId="0" borderId="59" xfId="0" applyFont="1" applyBorder="1"/>
    <xf numFmtId="0" fontId="7" fillId="4" borderId="46" xfId="0" applyFont="1" applyFill="1" applyBorder="1"/>
    <xf numFmtId="0" fontId="7" fillId="0" borderId="60" xfId="0" applyFont="1" applyBorder="1"/>
    <xf numFmtId="0" fontId="7" fillId="0" borderId="49" xfId="0" applyFont="1" applyBorder="1"/>
    <xf numFmtId="0" fontId="7" fillId="0" borderId="61" xfId="0" applyFont="1" applyBorder="1"/>
    <xf numFmtId="0" fontId="7" fillId="0" borderId="62" xfId="0" applyFont="1" applyBorder="1"/>
    <xf numFmtId="0" fontId="7" fillId="0" borderId="59" xfId="0" applyFont="1" applyBorder="1"/>
    <xf numFmtId="0" fontId="6" fillId="0" borderId="18" xfId="0" applyFont="1" applyBorder="1" applyAlignment="1">
      <alignment horizontal="left" vertical="top"/>
    </xf>
    <xf numFmtId="0" fontId="9" fillId="0" borderId="18" xfId="0" applyFont="1" applyBorder="1" applyAlignment="1">
      <alignment horizontal="left"/>
    </xf>
    <xf numFmtId="0" fontId="7" fillId="0" borderId="30" xfId="0" applyFont="1" applyBorder="1"/>
    <xf numFmtId="0" fontId="6" fillId="3" borderId="17" xfId="0" quotePrefix="1" applyFont="1" applyFill="1" applyBorder="1" applyAlignment="1">
      <alignment horizontal="center" vertical="top"/>
    </xf>
    <xf numFmtId="0" fontId="6" fillId="3" borderId="21" xfId="0" applyFont="1" applyFill="1" applyBorder="1" applyAlignment="1">
      <alignment vertical="top"/>
    </xf>
    <xf numFmtId="0" fontId="6" fillId="3" borderId="42" xfId="0" applyFont="1" applyFill="1" applyBorder="1" applyAlignment="1">
      <alignment vertical="top"/>
    </xf>
    <xf numFmtId="2" fontId="7" fillId="3" borderId="39" xfId="0" applyNumberFormat="1" applyFont="1" applyFill="1" applyBorder="1" applyAlignment="1">
      <alignment horizontal="center" vertical="center"/>
    </xf>
    <xf numFmtId="2" fontId="6" fillId="3" borderId="54" xfId="0" applyNumberFormat="1" applyFont="1" applyFill="1" applyBorder="1"/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7" fillId="0" borderId="0" xfId="0" applyFont="1" applyFill="1" applyBorder="1"/>
    <xf numFmtId="49" fontId="6" fillId="0" borderId="0" xfId="0" applyNumberFormat="1" applyFont="1" applyFill="1" applyBorder="1" applyAlignment="1">
      <alignment horizontal="center" vertical="top"/>
    </xf>
    <xf numFmtId="0" fontId="6" fillId="3" borderId="64" xfId="0" quotePrefix="1" applyFont="1" applyFill="1" applyBorder="1" applyAlignment="1">
      <alignment horizontal="center" vertical="top"/>
    </xf>
    <xf numFmtId="0" fontId="8" fillId="0" borderId="45" xfId="0" applyFont="1" applyBorder="1"/>
    <xf numFmtId="0" fontId="7" fillId="0" borderId="45" xfId="0" applyFont="1" applyBorder="1"/>
    <xf numFmtId="2" fontId="7" fillId="0" borderId="46" xfId="0" applyNumberFormat="1" applyFont="1" applyBorder="1"/>
    <xf numFmtId="0" fontId="6" fillId="4" borderId="43" xfId="0" applyFont="1" applyFill="1" applyBorder="1" applyAlignment="1">
      <alignment horizontal="right"/>
    </xf>
    <xf numFmtId="0" fontId="6" fillId="4" borderId="6" xfId="0" applyFont="1" applyFill="1" applyBorder="1" applyAlignment="1">
      <alignment horizontal="right"/>
    </xf>
    <xf numFmtId="0" fontId="6" fillId="4" borderId="44" xfId="0" applyFont="1" applyFill="1" applyBorder="1" applyAlignment="1">
      <alignment horizontal="right"/>
    </xf>
    <xf numFmtId="0" fontId="7" fillId="0" borderId="5" xfId="0" applyFont="1" applyBorder="1"/>
    <xf numFmtId="0" fontId="7" fillId="0" borderId="40" xfId="0" applyFont="1" applyBorder="1"/>
    <xf numFmtId="0" fontId="7" fillId="0" borderId="65" xfId="0" applyFont="1" applyBorder="1"/>
    <xf numFmtId="0" fontId="8" fillId="0" borderId="18" xfId="0" applyFont="1" applyBorder="1" applyAlignment="1">
      <alignment vertical="top"/>
    </xf>
    <xf numFmtId="0" fontId="8" fillId="0" borderId="22" xfId="0" applyFont="1" applyBorder="1" applyAlignment="1">
      <alignment vertical="top"/>
    </xf>
    <xf numFmtId="0" fontId="7" fillId="0" borderId="66" xfId="0" applyFont="1" applyBorder="1"/>
    <xf numFmtId="2" fontId="7" fillId="3" borderId="24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7" fillId="4" borderId="7" xfId="0" applyFont="1" applyFill="1" applyBorder="1"/>
    <xf numFmtId="2" fontId="7" fillId="4" borderId="7" xfId="0" applyNumberFormat="1" applyFont="1" applyFill="1" applyBorder="1"/>
    <xf numFmtId="0" fontId="8" fillId="0" borderId="68" xfId="0" applyFont="1" applyBorder="1" applyAlignment="1">
      <alignment horizontal="left" vertical="top"/>
    </xf>
    <xf numFmtId="0" fontId="7" fillId="0" borderId="69" xfId="0" applyFont="1" applyBorder="1"/>
    <xf numFmtId="0" fontId="7" fillId="0" borderId="70" xfId="0" applyFont="1" applyBorder="1"/>
    <xf numFmtId="0" fontId="7" fillId="0" borderId="71" xfId="0" applyFont="1" applyBorder="1"/>
    <xf numFmtId="0" fontId="6" fillId="3" borderId="27" xfId="0" applyFont="1" applyFill="1" applyBorder="1" applyAlignment="1">
      <alignment horizontal="center" vertical="top"/>
    </xf>
    <xf numFmtId="0" fontId="8" fillId="0" borderId="18" xfId="0" applyFont="1" applyBorder="1"/>
    <xf numFmtId="0" fontId="8" fillId="0" borderId="22" xfId="0" applyFont="1" applyBorder="1"/>
    <xf numFmtId="0" fontId="8" fillId="0" borderId="25" xfId="0" applyFont="1" applyBorder="1"/>
    <xf numFmtId="0" fontId="7" fillId="4" borderId="72" xfId="0" applyFont="1" applyFill="1" applyBorder="1"/>
    <xf numFmtId="2" fontId="7" fillId="4" borderId="72" xfId="0" applyNumberFormat="1" applyFont="1" applyFill="1" applyBorder="1"/>
    <xf numFmtId="0" fontId="7" fillId="0" borderId="72" xfId="0" applyFont="1" applyBorder="1"/>
    <xf numFmtId="0" fontId="9" fillId="0" borderId="37" xfId="0" applyFont="1" applyBorder="1" applyAlignment="1">
      <alignment horizontal="left"/>
    </xf>
    <xf numFmtId="0" fontId="7" fillId="0" borderId="37" xfId="0" applyFont="1" applyBorder="1" applyAlignment="1">
      <alignment horizontal="left"/>
    </xf>
    <xf numFmtId="0" fontId="7" fillId="5" borderId="73" xfId="0" applyFont="1" applyFill="1" applyBorder="1"/>
    <xf numFmtId="20" fontId="8" fillId="0" borderId="22" xfId="0" applyNumberFormat="1" applyFont="1" applyBorder="1"/>
    <xf numFmtId="20" fontId="8" fillId="0" borderId="18" xfId="0" applyNumberFormat="1" applyFont="1" applyBorder="1"/>
    <xf numFmtId="20" fontId="8" fillId="0" borderId="45" xfId="0" applyNumberFormat="1" applyFont="1" applyBorder="1"/>
    <xf numFmtId="20" fontId="8" fillId="0" borderId="44" xfId="0" applyNumberFormat="1" applyFont="1" applyBorder="1"/>
    <xf numFmtId="0" fontId="8" fillId="0" borderId="44" xfId="0" applyFont="1" applyBorder="1"/>
    <xf numFmtId="20" fontId="8" fillId="0" borderId="74" xfId="0" applyNumberFormat="1" applyFont="1" applyBorder="1"/>
    <xf numFmtId="0" fontId="8" fillId="0" borderId="66" xfId="0" applyFont="1" applyBorder="1"/>
    <xf numFmtId="0" fontId="8" fillId="0" borderId="58" xfId="0" applyFont="1" applyBorder="1"/>
    <xf numFmtId="2" fontId="7" fillId="3" borderId="20" xfId="0" applyNumberFormat="1" applyFont="1" applyFill="1" applyBorder="1" applyAlignment="1">
      <alignment horizontal="center" vertical="center"/>
    </xf>
    <xf numFmtId="0" fontId="8" fillId="0" borderId="75" xfId="0" applyFont="1" applyBorder="1"/>
    <xf numFmtId="20" fontId="8" fillId="0" borderId="25" xfId="0" applyNumberFormat="1" applyFont="1" applyBorder="1"/>
    <xf numFmtId="0" fontId="6" fillId="3" borderId="21" xfId="0" applyFont="1" applyFill="1" applyBorder="1" applyAlignment="1">
      <alignment horizontal="center" vertical="top"/>
    </xf>
    <xf numFmtId="0" fontId="7" fillId="0" borderId="0" xfId="0" applyFont="1" applyBorder="1"/>
    <xf numFmtId="0" fontId="7" fillId="4" borderId="77" xfId="0" applyFont="1" applyFill="1" applyBorder="1"/>
    <xf numFmtId="2" fontId="7" fillId="4" borderId="77" xfId="0" applyNumberFormat="1" applyFont="1" applyFill="1" applyBorder="1"/>
    <xf numFmtId="0" fontId="6" fillId="0" borderId="31" xfId="0" applyFont="1" applyFill="1" applyBorder="1" applyAlignment="1">
      <alignment horizontal="center" vertical="top"/>
    </xf>
    <xf numFmtId="49" fontId="6" fillId="0" borderId="32" xfId="0" applyNumberFormat="1" applyFont="1" applyFill="1" applyBorder="1" applyAlignment="1">
      <alignment horizontal="center" vertical="top"/>
    </xf>
    <xf numFmtId="2" fontId="7" fillId="3" borderId="23" xfId="0" applyNumberFormat="1" applyFont="1" applyFill="1" applyBorder="1" applyAlignment="1">
      <alignment horizontal="center"/>
    </xf>
    <xf numFmtId="2" fontId="7" fillId="3" borderId="70" xfId="0" applyNumberFormat="1" applyFont="1" applyFill="1" applyBorder="1" applyAlignment="1">
      <alignment horizontal="center"/>
    </xf>
    <xf numFmtId="0" fontId="7" fillId="0" borderId="47" xfId="0" applyFont="1" applyBorder="1"/>
    <xf numFmtId="2" fontId="7" fillId="3" borderId="78" xfId="0" applyNumberFormat="1" applyFont="1" applyFill="1" applyBorder="1" applyAlignment="1">
      <alignment horizontal="center"/>
    </xf>
    <xf numFmtId="0" fontId="7" fillId="0" borderId="51" xfId="0" applyFont="1" applyBorder="1"/>
    <xf numFmtId="2" fontId="7" fillId="3" borderId="79" xfId="0" applyNumberFormat="1" applyFont="1" applyFill="1" applyBorder="1" applyAlignment="1">
      <alignment horizontal="center"/>
    </xf>
    <xf numFmtId="0" fontId="7" fillId="4" borderId="6" xfId="0" applyFont="1" applyFill="1" applyBorder="1"/>
    <xf numFmtId="0" fontId="7" fillId="3" borderId="80" xfId="0" applyFont="1" applyFill="1" applyBorder="1"/>
    <xf numFmtId="2" fontId="7" fillId="3" borderId="63" xfId="0" applyNumberFormat="1" applyFont="1" applyFill="1" applyBorder="1"/>
    <xf numFmtId="0" fontId="8" fillId="0" borderId="37" xfId="0" applyFont="1" applyBorder="1"/>
    <xf numFmtId="0" fontId="8" fillId="0" borderId="59" xfId="0" applyFont="1" applyBorder="1"/>
    <xf numFmtId="0" fontId="6" fillId="0" borderId="32" xfId="0" applyFont="1" applyFill="1" applyBorder="1" applyAlignment="1">
      <alignment horizontal="center" vertical="top"/>
    </xf>
    <xf numFmtId="0" fontId="7" fillId="0" borderId="16" xfId="0" applyFont="1" applyFill="1" applyBorder="1"/>
    <xf numFmtId="0" fontId="9" fillId="0" borderId="67" xfId="0" applyFont="1" applyBorder="1" applyAlignment="1">
      <alignment vertical="top"/>
    </xf>
    <xf numFmtId="0" fontId="9" fillId="0" borderId="74" xfId="0" applyFont="1" applyBorder="1" applyAlignment="1">
      <alignment vertical="top"/>
    </xf>
    <xf numFmtId="0" fontId="9" fillId="0" borderId="68" xfId="0" applyFont="1" applyBorder="1" applyAlignment="1">
      <alignment vertical="top"/>
    </xf>
    <xf numFmtId="0" fontId="9" fillId="0" borderId="66" xfId="0" applyFont="1" applyBorder="1" applyAlignment="1">
      <alignment vertical="top"/>
    </xf>
    <xf numFmtId="0" fontId="6" fillId="4" borderId="67" xfId="0" applyFont="1" applyFill="1" applyBorder="1" applyAlignment="1">
      <alignment horizontal="right"/>
    </xf>
    <xf numFmtId="0" fontId="6" fillId="4" borderId="76" xfId="0" applyFont="1" applyFill="1" applyBorder="1" applyAlignment="1">
      <alignment horizontal="right"/>
    </xf>
    <xf numFmtId="0" fontId="6" fillId="4" borderId="74" xfId="0" applyFont="1" applyFill="1" applyBorder="1" applyAlignment="1">
      <alignment horizontal="right"/>
    </xf>
    <xf numFmtId="2" fontId="7" fillId="4" borderId="30" xfId="0" applyNumberFormat="1" applyFont="1" applyFill="1" applyBorder="1"/>
    <xf numFmtId="49" fontId="7" fillId="0" borderId="8" xfId="0" applyNumberFormat="1" applyFont="1" applyFill="1" applyBorder="1" applyAlignment="1">
      <alignment horizontal="center"/>
    </xf>
    <xf numFmtId="49" fontId="7" fillId="0" borderId="6" xfId="0" applyNumberFormat="1" applyFont="1" applyFill="1" applyBorder="1" applyAlignment="1">
      <alignment horizontal="center"/>
    </xf>
    <xf numFmtId="0" fontId="7" fillId="0" borderId="73" xfId="0" applyFont="1" applyBorder="1"/>
    <xf numFmtId="0" fontId="6" fillId="3" borderId="21" xfId="0" quotePrefix="1" applyFont="1" applyFill="1" applyBorder="1" applyAlignment="1">
      <alignment vertical="top"/>
    </xf>
    <xf numFmtId="0" fontId="0" fillId="0" borderId="0" xfId="0" applyBorder="1"/>
    <xf numFmtId="0" fontId="6" fillId="3" borderId="81" xfId="0" quotePrefix="1" applyFont="1" applyFill="1" applyBorder="1" applyAlignment="1">
      <alignment vertical="top"/>
    </xf>
    <xf numFmtId="0" fontId="6" fillId="4" borderId="80" xfId="0" applyFont="1" applyFill="1" applyBorder="1" applyAlignment="1">
      <alignment horizontal="right"/>
    </xf>
    <xf numFmtId="0" fontId="6" fillId="4" borderId="28" xfId="0" applyFont="1" applyFill="1" applyBorder="1" applyAlignment="1">
      <alignment horizontal="right"/>
    </xf>
    <xf numFmtId="0" fontId="6" fillId="4" borderId="29" xfId="0" applyFont="1" applyFill="1" applyBorder="1" applyAlignment="1">
      <alignment horizontal="right"/>
    </xf>
    <xf numFmtId="0" fontId="7" fillId="4" borderId="54" xfId="0" applyFont="1" applyFill="1" applyBorder="1"/>
    <xf numFmtId="2" fontId="7" fillId="4" borderId="54" xfId="0" applyNumberFormat="1" applyFont="1" applyFill="1" applyBorder="1"/>
    <xf numFmtId="0" fontId="6" fillId="3" borderId="54" xfId="0" applyFont="1" applyFill="1" applyBorder="1"/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49" fontId="0" fillId="0" borderId="16" xfId="0" applyNumberFormat="1" applyBorder="1" applyAlignment="1">
      <alignment horizontal="center"/>
    </xf>
    <xf numFmtId="0" fontId="0" fillId="2" borderId="27" xfId="0" applyFill="1" applyBorder="1"/>
    <xf numFmtId="0" fontId="0" fillId="2" borderId="28" xfId="0" applyFill="1" applyBorder="1"/>
    <xf numFmtId="0" fontId="0" fillId="2" borderId="28" xfId="0" applyFill="1" applyBorder="1" applyAlignment="1">
      <alignment horizontal="center"/>
    </xf>
    <xf numFmtId="0" fontId="5" fillId="2" borderId="29" xfId="0" applyFont="1" applyFill="1" applyBorder="1" applyAlignment="1">
      <alignment horizontal="right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2" fillId="0" borderId="0" xfId="0" applyFont="1" applyAlignment="1">
      <alignment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49" fontId="5" fillId="3" borderId="14" xfId="0" applyNumberFormat="1" applyFont="1" applyFill="1" applyBorder="1" applyAlignment="1">
      <alignment horizontal="center" vertical="center"/>
    </xf>
    <xf numFmtId="0" fontId="8" fillId="0" borderId="22" xfId="0" applyFont="1" applyFill="1" applyBorder="1"/>
    <xf numFmtId="0" fontId="0" fillId="0" borderId="0" xfId="0" applyFill="1" applyBorder="1"/>
    <xf numFmtId="0" fontId="6" fillId="0" borderId="15" xfId="0" applyFont="1" applyBorder="1" applyAlignment="1">
      <alignment horizontal="center" vertical="top"/>
    </xf>
    <xf numFmtId="0" fontId="6" fillId="0" borderId="16" xfId="0" applyFont="1" applyBorder="1" applyAlignment="1">
      <alignment horizontal="center" vertical="top"/>
    </xf>
    <xf numFmtId="49" fontId="6" fillId="0" borderId="16" xfId="0" applyNumberFormat="1" applyFont="1" applyBorder="1" applyAlignment="1">
      <alignment horizontal="center" vertical="top"/>
    </xf>
    <xf numFmtId="0" fontId="6" fillId="0" borderId="86" xfId="0" applyFont="1" applyBorder="1" applyAlignment="1">
      <alignment horizontal="center" vertical="top"/>
    </xf>
    <xf numFmtId="0" fontId="6" fillId="0" borderId="87" xfId="0" applyFont="1" applyBorder="1" applyAlignment="1">
      <alignment horizontal="center" vertical="top"/>
    </xf>
    <xf numFmtId="0" fontId="7" fillId="0" borderId="87" xfId="0" applyFont="1" applyFill="1" applyBorder="1"/>
    <xf numFmtId="49" fontId="6" fillId="0" borderId="87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" vertical="top"/>
    </xf>
    <xf numFmtId="0" fontId="6" fillId="3" borderId="34" xfId="0" applyFont="1" applyFill="1" applyBorder="1" applyAlignment="1">
      <alignment horizontal="left" vertical="top"/>
    </xf>
    <xf numFmtId="0" fontId="6" fillId="3" borderId="35" xfId="0" applyFont="1" applyFill="1" applyBorder="1" applyAlignment="1">
      <alignment horizontal="left" vertical="top"/>
    </xf>
    <xf numFmtId="0" fontId="6" fillId="3" borderId="36" xfId="0" applyFont="1" applyFill="1" applyBorder="1" applyAlignment="1">
      <alignment horizontal="left" vertical="top"/>
    </xf>
    <xf numFmtId="0" fontId="6" fillId="3" borderId="27" xfId="0" applyFont="1" applyFill="1" applyBorder="1" applyAlignment="1">
      <alignment horizontal="center" vertical="top"/>
    </xf>
    <xf numFmtId="0" fontId="6" fillId="3" borderId="28" xfId="0" applyFont="1" applyFill="1" applyBorder="1" applyAlignment="1">
      <alignment horizontal="center" vertical="top"/>
    </xf>
    <xf numFmtId="0" fontId="6" fillId="3" borderId="29" xfId="0" applyFont="1" applyFill="1" applyBorder="1" applyAlignment="1">
      <alignment horizontal="center" vertical="top"/>
    </xf>
    <xf numFmtId="0" fontId="3" fillId="2" borderId="89" xfId="0" applyFont="1" applyFill="1" applyBorder="1" applyAlignment="1">
      <alignment horizontal="left" vertical="top"/>
    </xf>
    <xf numFmtId="0" fontId="3" fillId="2" borderId="82" xfId="0" applyFont="1" applyFill="1" applyBorder="1" applyAlignment="1">
      <alignment horizontal="left" vertical="top"/>
    </xf>
    <xf numFmtId="0" fontId="3" fillId="2" borderId="83" xfId="0" applyFont="1" applyFill="1" applyBorder="1" applyAlignment="1">
      <alignment horizontal="left" vertical="top"/>
    </xf>
    <xf numFmtId="0" fontId="3" fillId="2" borderId="4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66" xfId="0" applyFont="1" applyFill="1" applyBorder="1" applyAlignment="1">
      <alignment horizontal="left" vertical="top"/>
    </xf>
    <xf numFmtId="0" fontId="3" fillId="0" borderId="86" xfId="0" applyFont="1" applyFill="1" applyBorder="1" applyAlignment="1">
      <alignment horizontal="left" vertical="center"/>
    </xf>
    <xf numFmtId="0" fontId="3" fillId="0" borderId="87" xfId="0" applyFont="1" applyFill="1" applyBorder="1" applyAlignment="1">
      <alignment horizontal="left" vertical="center"/>
    </xf>
    <xf numFmtId="0" fontId="3" fillId="0" borderId="90" xfId="0" applyFont="1" applyFill="1" applyBorder="1" applyAlignment="1">
      <alignment horizontal="left" vertical="center"/>
    </xf>
    <xf numFmtId="0" fontId="6" fillId="2" borderId="28" xfId="0" applyFont="1" applyFill="1" applyBorder="1" applyAlignment="1">
      <alignment horizontal="center" vertical="top"/>
    </xf>
    <xf numFmtId="0" fontId="6" fillId="2" borderId="29" xfId="0" applyFont="1" applyFill="1" applyBorder="1" applyAlignment="1">
      <alignment horizontal="center" vertical="top"/>
    </xf>
    <xf numFmtId="0" fontId="3" fillId="2" borderId="84" xfId="0" applyFont="1" applyFill="1" applyBorder="1" applyAlignment="1">
      <alignment horizontal="center" vertical="center"/>
    </xf>
    <xf numFmtId="0" fontId="3" fillId="2" borderId="85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72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20" fontId="6" fillId="3" borderId="17" xfId="0" quotePrefix="1" applyNumberFormat="1" applyFont="1" applyFill="1" applyBorder="1" applyAlignment="1">
      <alignment horizontal="center" vertical="top"/>
    </xf>
    <xf numFmtId="20" fontId="6" fillId="3" borderId="21" xfId="0" quotePrefix="1" applyNumberFormat="1" applyFont="1" applyFill="1" applyBorder="1" applyAlignment="1">
      <alignment horizontal="center" vertical="top"/>
    </xf>
    <xf numFmtId="20" fontId="6" fillId="3" borderId="42" xfId="0" quotePrefix="1" applyNumberFormat="1" applyFont="1" applyFill="1" applyBorder="1" applyAlignment="1">
      <alignment horizontal="center" vertical="top"/>
    </xf>
    <xf numFmtId="0" fontId="8" fillId="0" borderId="18" xfId="0" applyFont="1" applyBorder="1" applyAlignment="1">
      <alignment horizontal="left" vertical="top"/>
    </xf>
    <xf numFmtId="0" fontId="8" fillId="0" borderId="22" xfId="0" applyFont="1" applyBorder="1" applyAlignment="1">
      <alignment horizontal="left" vertical="top"/>
    </xf>
    <xf numFmtId="0" fontId="8" fillId="0" borderId="25" xfId="0" applyFont="1" applyBorder="1" applyAlignment="1">
      <alignment horizontal="left" vertical="top"/>
    </xf>
    <xf numFmtId="0" fontId="6" fillId="3" borderId="17" xfId="0" applyFont="1" applyFill="1" applyBorder="1" applyAlignment="1">
      <alignment horizontal="center" vertical="top"/>
    </xf>
    <xf numFmtId="0" fontId="6" fillId="3" borderId="21" xfId="0" applyFont="1" applyFill="1" applyBorder="1" applyAlignment="1">
      <alignment horizontal="center" vertical="top"/>
    </xf>
    <xf numFmtId="0" fontId="6" fillId="4" borderId="43" xfId="0" applyFont="1" applyFill="1" applyBorder="1" applyAlignment="1">
      <alignment horizontal="right"/>
    </xf>
    <xf numFmtId="0" fontId="6" fillId="4" borderId="6" xfId="0" applyFont="1" applyFill="1" applyBorder="1" applyAlignment="1">
      <alignment horizontal="right"/>
    </xf>
    <xf numFmtId="0" fontId="6" fillId="4" borderId="44" xfId="0" applyFont="1" applyFill="1" applyBorder="1" applyAlignment="1">
      <alignment horizontal="right"/>
    </xf>
    <xf numFmtId="0" fontId="6" fillId="3" borderId="42" xfId="0" quotePrefix="1" applyFont="1" applyFill="1" applyBorder="1" applyAlignment="1">
      <alignment horizontal="center" vertical="top"/>
    </xf>
    <xf numFmtId="0" fontId="6" fillId="3" borderId="17" xfId="0" quotePrefix="1" applyFont="1" applyFill="1" applyBorder="1" applyAlignment="1">
      <alignment horizontal="center" vertical="top"/>
    </xf>
    <xf numFmtId="0" fontId="6" fillId="3" borderId="21" xfId="0" quotePrefix="1" applyFont="1" applyFill="1" applyBorder="1" applyAlignment="1">
      <alignment horizontal="center" vertical="top"/>
    </xf>
    <xf numFmtId="0" fontId="6" fillId="3" borderId="42" xfId="0" applyFont="1" applyFill="1" applyBorder="1" applyAlignment="1">
      <alignment horizontal="center" vertical="top"/>
    </xf>
    <xf numFmtId="0" fontId="6" fillId="4" borderId="67" xfId="0" applyFont="1" applyFill="1" applyBorder="1" applyAlignment="1">
      <alignment horizontal="right"/>
    </xf>
    <xf numFmtId="0" fontId="6" fillId="4" borderId="76" xfId="0" applyFont="1" applyFill="1" applyBorder="1" applyAlignment="1">
      <alignment horizontal="right"/>
    </xf>
    <xf numFmtId="0" fontId="6" fillId="4" borderId="74" xfId="0" applyFont="1" applyFill="1" applyBorder="1" applyAlignment="1">
      <alignment horizontal="right"/>
    </xf>
    <xf numFmtId="0" fontId="9" fillId="0" borderId="18" xfId="0" applyFont="1" applyBorder="1" applyAlignment="1">
      <alignment horizontal="center" wrapText="1"/>
    </xf>
    <xf numFmtId="0" fontId="0" fillId="0" borderId="22" xfId="0" applyBorder="1"/>
    <xf numFmtId="0" fontId="0" fillId="0" borderId="25" xfId="0" applyBorder="1"/>
    <xf numFmtId="0" fontId="7" fillId="0" borderId="18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20" fontId="6" fillId="3" borderId="17" xfId="0" applyNumberFormat="1" applyFont="1" applyFill="1" applyBorder="1" applyAlignment="1">
      <alignment horizontal="center" vertical="top"/>
    </xf>
    <xf numFmtId="0" fontId="8" fillId="0" borderId="67" xfId="0" applyFont="1" applyBorder="1" applyAlignment="1">
      <alignment horizontal="left" vertical="top"/>
    </xf>
    <xf numFmtId="0" fontId="8" fillId="0" borderId="68" xfId="0" applyFont="1" applyBorder="1" applyAlignment="1">
      <alignment horizontal="left" vertical="top"/>
    </xf>
    <xf numFmtId="0" fontId="8" fillId="0" borderId="56" xfId="0" applyFont="1" applyBorder="1" applyAlignment="1">
      <alignment horizontal="left" vertical="top"/>
    </xf>
    <xf numFmtId="0" fontId="8" fillId="0" borderId="18" xfId="0" applyFont="1" applyBorder="1" applyAlignment="1">
      <alignment vertical="top"/>
    </xf>
    <xf numFmtId="0" fontId="8" fillId="0" borderId="22" xfId="0" applyFont="1" applyBorder="1" applyAlignment="1">
      <alignment vertical="top"/>
    </xf>
    <xf numFmtId="0" fontId="8" fillId="0" borderId="25" xfId="0" applyFont="1" applyBorder="1" applyAlignment="1">
      <alignment vertical="top"/>
    </xf>
    <xf numFmtId="0" fontId="7" fillId="3" borderId="42" xfId="0" applyFont="1" applyFill="1" applyBorder="1" applyAlignment="1">
      <alignment horizontal="center" vertical="top"/>
    </xf>
    <xf numFmtId="0" fontId="6" fillId="0" borderId="18" xfId="0" applyFont="1" applyBorder="1" applyAlignment="1">
      <alignment horizontal="left" vertical="top"/>
    </xf>
    <xf numFmtId="0" fontId="6" fillId="0" borderId="25" xfId="0" applyFont="1" applyBorder="1" applyAlignment="1">
      <alignment horizontal="left" vertical="top"/>
    </xf>
    <xf numFmtId="0" fontId="6" fillId="4" borderId="56" xfId="0" applyFont="1" applyFill="1" applyBorder="1" applyAlignment="1">
      <alignment horizontal="right"/>
    </xf>
    <xf numFmtId="0" fontId="6" fillId="4" borderId="57" xfId="0" applyFont="1" applyFill="1" applyBorder="1" applyAlignment="1">
      <alignment horizontal="right"/>
    </xf>
    <xf numFmtId="0" fontId="6" fillId="4" borderId="58" xfId="0" applyFont="1" applyFill="1" applyBorder="1" applyAlignment="1">
      <alignment horizontal="right"/>
    </xf>
    <xf numFmtId="0" fontId="6" fillId="0" borderId="18" xfId="0" applyFont="1" applyBorder="1" applyAlignment="1">
      <alignment vertical="top"/>
    </xf>
    <xf numFmtId="0" fontId="7" fillId="0" borderId="25" xfId="0" applyFont="1" applyBorder="1" applyAlignment="1">
      <alignment vertical="top"/>
    </xf>
    <xf numFmtId="0" fontId="0" fillId="0" borderId="21" xfId="0" applyBorder="1"/>
    <xf numFmtId="0" fontId="0" fillId="0" borderId="42" xfId="0" applyBorder="1"/>
    <xf numFmtId="20" fontId="6" fillId="3" borderId="88" xfId="0" quotePrefix="1" applyNumberFormat="1" applyFont="1" applyFill="1" applyBorder="1" applyAlignment="1">
      <alignment horizontal="center" vertical="top"/>
    </xf>
    <xf numFmtId="20" fontId="6" fillId="3" borderId="81" xfId="0" quotePrefix="1" applyNumberFormat="1" applyFont="1" applyFill="1" applyBorder="1" applyAlignment="1">
      <alignment horizontal="center" vertical="top"/>
    </xf>
    <xf numFmtId="0" fontId="5" fillId="3" borderId="31" xfId="0" applyFont="1" applyFill="1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308</xdr:row>
          <xdr:rowOff>19050</xdr:rowOff>
        </xdr:from>
        <xdr:to>
          <xdr:col>4</xdr:col>
          <xdr:colOff>47625</xdr:colOff>
          <xdr:row>317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0</xdr:rowOff>
        </xdr:from>
        <xdr:to>
          <xdr:col>5</xdr:col>
          <xdr:colOff>1581150</xdr:colOff>
          <xdr:row>4</xdr:row>
          <xdr:rowOff>114300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336"/>
  <sheetViews>
    <sheetView tabSelected="1" zoomScaleNormal="100" workbookViewId="0">
      <selection activeCell="H4" sqref="H4"/>
    </sheetView>
  </sheetViews>
  <sheetFormatPr baseColWidth="10" defaultRowHeight="12.75" x14ac:dyDescent="0.2"/>
  <cols>
    <col min="1" max="1" width="4.85546875" customWidth="1"/>
    <col min="2" max="2" width="15.42578125" customWidth="1"/>
    <col min="3" max="3" width="33.85546875" customWidth="1"/>
    <col min="4" max="4" width="30.140625" customWidth="1"/>
    <col min="5" max="5" width="19.85546875" customWidth="1"/>
    <col min="6" max="6" width="23.85546875" style="163" customWidth="1"/>
  </cols>
  <sheetData>
    <row r="1" spans="1:7" x14ac:dyDescent="0.2">
      <c r="F1"/>
    </row>
    <row r="2" spans="1:7" ht="26.25" customHeight="1" x14ac:dyDescent="0.2">
      <c r="B2" s="255"/>
      <c r="C2" s="255"/>
      <c r="D2" s="255"/>
      <c r="E2" s="255"/>
      <c r="F2" s="255"/>
      <c r="G2" s="255"/>
    </row>
    <row r="3" spans="1:7" ht="26.25" customHeight="1" x14ac:dyDescent="0.2">
      <c r="B3" s="162"/>
      <c r="C3" s="162"/>
      <c r="D3" s="162"/>
      <c r="E3" s="162"/>
      <c r="F3" s="162"/>
      <c r="G3" s="162"/>
    </row>
    <row r="4" spans="1:7" ht="26.25" customHeight="1" x14ac:dyDescent="0.2">
      <c r="B4" s="162"/>
      <c r="C4" s="162"/>
      <c r="D4" s="162"/>
      <c r="E4" s="162"/>
      <c r="F4" s="162"/>
      <c r="G4" s="162"/>
    </row>
    <row r="5" spans="1:7" ht="26.25" customHeight="1" x14ac:dyDescent="0.2">
      <c r="B5" s="162"/>
      <c r="C5" s="162"/>
      <c r="D5" s="162"/>
      <c r="E5" s="162"/>
      <c r="F5" s="162"/>
      <c r="G5" s="162"/>
    </row>
    <row r="6" spans="1:7" ht="26.25" customHeight="1" x14ac:dyDescent="0.2">
      <c r="B6" s="256" t="s">
        <v>529</v>
      </c>
      <c r="C6" s="256"/>
      <c r="F6"/>
    </row>
    <row r="7" spans="1:7" ht="26.25" customHeight="1" x14ac:dyDescent="0.2">
      <c r="A7" s="202" t="s">
        <v>479</v>
      </c>
      <c r="B7" s="202"/>
      <c r="C7" s="202"/>
      <c r="D7" s="202"/>
      <c r="E7" s="202"/>
      <c r="F7" s="202"/>
    </row>
    <row r="8" spans="1:7" ht="26.25" customHeight="1" x14ac:dyDescent="0.2">
      <c r="A8" s="164"/>
    </row>
    <row r="9" spans="1:7" ht="34.5" customHeight="1" x14ac:dyDescent="0.2">
      <c r="A9" s="203" t="s">
        <v>528</v>
      </c>
      <c r="B9" s="203"/>
      <c r="C9" s="203"/>
      <c r="D9" s="203"/>
      <c r="E9" s="203"/>
      <c r="F9" s="203"/>
    </row>
    <row r="10" spans="1:7" ht="26.25" customHeight="1" thickBot="1" x14ac:dyDescent="0.25"/>
    <row r="11" spans="1:7" s="170" customFormat="1" ht="20.25" customHeight="1" thickTop="1" thickBot="1" x14ac:dyDescent="0.25">
      <c r="A11" s="204" t="s">
        <v>527</v>
      </c>
      <c r="B11" s="205"/>
      <c r="C11" s="205"/>
      <c r="D11" s="205"/>
      <c r="E11" s="205"/>
      <c r="F11" s="206"/>
    </row>
    <row r="12" spans="1:7" s="1" customFormat="1" ht="20.25" customHeight="1" x14ac:dyDescent="0.2">
      <c r="A12" s="187" t="s">
        <v>0</v>
      </c>
      <c r="B12" s="188"/>
      <c r="C12" s="188"/>
      <c r="D12" s="189"/>
      <c r="E12" s="198" t="s">
        <v>2</v>
      </c>
      <c r="F12" s="199"/>
    </row>
    <row r="13" spans="1:7" ht="20.25" customHeight="1" x14ac:dyDescent="0.2">
      <c r="A13" s="190" t="s">
        <v>1</v>
      </c>
      <c r="B13" s="191"/>
      <c r="C13" s="191"/>
      <c r="D13" s="192"/>
      <c r="E13" s="200"/>
      <c r="F13" s="201"/>
    </row>
    <row r="14" spans="1:7" ht="33.75" customHeight="1" thickBot="1" x14ac:dyDescent="0.25">
      <c r="A14" s="193" t="s">
        <v>482</v>
      </c>
      <c r="B14" s="194"/>
      <c r="C14" s="194"/>
      <c r="D14" s="195"/>
      <c r="E14" s="253" t="s">
        <v>481</v>
      </c>
      <c r="F14" s="254"/>
    </row>
    <row r="15" spans="1:7" s="2" customFormat="1" ht="27" thickTop="1" thickBot="1" x14ac:dyDescent="0.25">
      <c r="A15" s="166" t="s">
        <v>3</v>
      </c>
      <c r="B15" s="167" t="s">
        <v>4</v>
      </c>
      <c r="C15" s="167" t="s">
        <v>5</v>
      </c>
      <c r="D15" s="167" t="s">
        <v>6</v>
      </c>
      <c r="E15" s="165" t="s">
        <v>480</v>
      </c>
      <c r="F15" s="168" t="s">
        <v>7</v>
      </c>
    </row>
    <row r="16" spans="1:7" s="116" customFormat="1" ht="12.75" customHeight="1" thickTop="1" thickBot="1" x14ac:dyDescent="0.25">
      <c r="A16" s="171"/>
      <c r="B16" s="172"/>
      <c r="C16" s="172"/>
      <c r="D16" s="172"/>
      <c r="E16" s="133"/>
      <c r="F16" s="173"/>
    </row>
    <row r="17" spans="1:6" s="3" customFormat="1" ht="26.25" customHeight="1" thickTop="1" thickBot="1" x14ac:dyDescent="0.25">
      <c r="A17" s="250" t="s">
        <v>483</v>
      </c>
      <c r="B17" s="251"/>
      <c r="C17" s="251"/>
      <c r="D17" s="251"/>
      <c r="E17" s="251"/>
      <c r="F17" s="252"/>
    </row>
    <row r="18" spans="1:6" s="116" customFormat="1" ht="12.75" customHeight="1" thickTop="1" thickBot="1" x14ac:dyDescent="0.25">
      <c r="A18" s="171"/>
      <c r="B18" s="172"/>
      <c r="C18" s="172"/>
      <c r="D18" s="172"/>
      <c r="E18" s="133"/>
      <c r="F18" s="173"/>
    </row>
    <row r="19" spans="1:6" s="3" customFormat="1" ht="13.5" customHeight="1" thickTop="1" x14ac:dyDescent="0.2">
      <c r="A19" s="181" t="s">
        <v>509</v>
      </c>
      <c r="B19" s="182"/>
      <c r="C19" s="182"/>
      <c r="D19" s="182"/>
      <c r="E19" s="182"/>
      <c r="F19" s="183"/>
    </row>
    <row r="20" spans="1:6" s="3" customFormat="1" ht="11.25" x14ac:dyDescent="0.2">
      <c r="A20" s="207" t="s">
        <v>505</v>
      </c>
      <c r="B20" s="210" t="s">
        <v>484</v>
      </c>
      <c r="C20" s="47" t="s">
        <v>485</v>
      </c>
      <c r="D20" s="25" t="s">
        <v>486</v>
      </c>
      <c r="E20" s="7"/>
      <c r="F20" s="8"/>
    </row>
    <row r="21" spans="1:6" s="3" customFormat="1" ht="11.25" x14ac:dyDescent="0.2">
      <c r="A21" s="208"/>
      <c r="B21" s="211"/>
      <c r="C21" s="29" t="s">
        <v>515</v>
      </c>
      <c r="D21" s="26" t="s">
        <v>510</v>
      </c>
      <c r="E21" s="12"/>
      <c r="F21" s="8"/>
    </row>
    <row r="22" spans="1:6" s="3" customFormat="1" ht="11.25" x14ac:dyDescent="0.2">
      <c r="A22" s="208"/>
      <c r="B22" s="211"/>
      <c r="C22" s="29" t="s">
        <v>521</v>
      </c>
      <c r="D22" s="26"/>
      <c r="E22" s="12"/>
      <c r="F22" s="8"/>
    </row>
    <row r="23" spans="1:6" s="3" customFormat="1" ht="11.25" x14ac:dyDescent="0.2">
      <c r="A23" s="208"/>
      <c r="B23" s="211"/>
      <c r="C23" s="29" t="s">
        <v>522</v>
      </c>
      <c r="D23" s="26"/>
      <c r="E23" s="12"/>
      <c r="F23" s="8"/>
    </row>
    <row r="24" spans="1:6" s="3" customFormat="1" ht="11.25" x14ac:dyDescent="0.2">
      <c r="A24" s="208"/>
      <c r="B24" s="211"/>
      <c r="C24" s="29" t="s">
        <v>511</v>
      </c>
      <c r="D24" s="26"/>
      <c r="E24" s="12"/>
      <c r="F24" s="8"/>
    </row>
    <row r="25" spans="1:6" s="3" customFormat="1" ht="11.25" x14ac:dyDescent="0.2">
      <c r="A25" s="208"/>
      <c r="B25" s="211"/>
      <c r="C25" s="29" t="s">
        <v>512</v>
      </c>
      <c r="D25" s="31"/>
      <c r="E25" s="17"/>
      <c r="F25" s="8"/>
    </row>
    <row r="26" spans="1:6" s="3" customFormat="1" ht="11.25" x14ac:dyDescent="0.2">
      <c r="A26" s="208"/>
      <c r="B26" s="211"/>
      <c r="C26" s="29" t="s">
        <v>513</v>
      </c>
      <c r="D26" s="31"/>
      <c r="E26" s="17"/>
      <c r="F26" s="8"/>
    </row>
    <row r="27" spans="1:6" s="3" customFormat="1" ht="11.25" x14ac:dyDescent="0.2">
      <c r="A27" s="208"/>
      <c r="B27" s="211"/>
      <c r="C27" s="29" t="s">
        <v>514</v>
      </c>
      <c r="D27" s="31"/>
      <c r="E27" s="17"/>
      <c r="F27" s="8"/>
    </row>
    <row r="28" spans="1:6" s="3" customFormat="1" ht="11.25" x14ac:dyDescent="0.2">
      <c r="A28" s="208"/>
      <c r="B28" s="211"/>
      <c r="C28" s="29" t="s">
        <v>526</v>
      </c>
      <c r="D28" s="31"/>
      <c r="E28" s="17"/>
      <c r="F28" s="8"/>
    </row>
    <row r="29" spans="1:6" s="3" customFormat="1" ht="11.25" x14ac:dyDescent="0.2">
      <c r="A29" s="208"/>
      <c r="B29" s="211"/>
      <c r="C29" s="29"/>
      <c r="D29" s="60"/>
      <c r="E29" s="44"/>
      <c r="F29" s="8"/>
    </row>
    <row r="30" spans="1:6" s="3" customFormat="1" ht="11.25" x14ac:dyDescent="0.2">
      <c r="A30" s="209"/>
      <c r="B30" s="77"/>
      <c r="C30" s="78"/>
      <c r="D30" s="79" t="s">
        <v>487</v>
      </c>
      <c r="E30" s="55">
        <f>SUM(E20:E29)</f>
        <v>0</v>
      </c>
      <c r="F30" s="35">
        <f>SUM(F20:F29)</f>
        <v>0</v>
      </c>
    </row>
    <row r="31" spans="1:6" s="3" customFormat="1" ht="11.25" x14ac:dyDescent="0.2">
      <c r="A31" s="207" t="s">
        <v>506</v>
      </c>
      <c r="B31" s="210" t="s">
        <v>488</v>
      </c>
      <c r="C31" s="29" t="s">
        <v>489</v>
      </c>
      <c r="D31" s="25" t="s">
        <v>442</v>
      </c>
      <c r="E31" s="7"/>
      <c r="F31" s="13"/>
    </row>
    <row r="32" spans="1:6" s="3" customFormat="1" ht="11.25" x14ac:dyDescent="0.2">
      <c r="A32" s="208"/>
      <c r="B32" s="211"/>
      <c r="C32" s="29" t="s">
        <v>490</v>
      </c>
      <c r="D32" s="81" t="s">
        <v>428</v>
      </c>
      <c r="E32" s="82"/>
      <c r="F32" s="13"/>
    </row>
    <row r="33" spans="1:6" s="3" customFormat="1" ht="11.25" x14ac:dyDescent="0.2">
      <c r="A33" s="208"/>
      <c r="B33" s="211"/>
      <c r="C33" s="29" t="s">
        <v>491</v>
      </c>
      <c r="D33" s="26" t="s">
        <v>430</v>
      </c>
      <c r="E33" s="12"/>
      <c r="F33" s="13"/>
    </row>
    <row r="34" spans="1:6" s="3" customFormat="1" ht="11.25" x14ac:dyDescent="0.2">
      <c r="A34" s="208"/>
      <c r="B34" s="211"/>
      <c r="C34" s="29" t="s">
        <v>524</v>
      </c>
      <c r="D34" s="81" t="s">
        <v>440</v>
      </c>
      <c r="E34" s="82"/>
      <c r="F34" s="13"/>
    </row>
    <row r="35" spans="1:6" s="3" customFormat="1" ht="11.25" x14ac:dyDescent="0.2">
      <c r="A35" s="208"/>
      <c r="B35" s="211"/>
      <c r="C35" s="29" t="s">
        <v>525</v>
      </c>
      <c r="D35" s="81"/>
      <c r="E35" s="82"/>
      <c r="F35" s="13"/>
    </row>
    <row r="36" spans="1:6" s="3" customFormat="1" ht="11.25" x14ac:dyDescent="0.2">
      <c r="A36" s="208"/>
      <c r="B36" s="211"/>
      <c r="C36" s="29" t="s">
        <v>226</v>
      </c>
      <c r="D36" s="81"/>
      <c r="E36" s="82"/>
      <c r="F36" s="13"/>
    </row>
    <row r="37" spans="1:6" s="3" customFormat="1" ht="11.25" x14ac:dyDescent="0.2">
      <c r="A37" s="208"/>
      <c r="B37" s="212"/>
      <c r="D37" s="81"/>
      <c r="E37" s="82"/>
      <c r="F37" s="13"/>
    </row>
    <row r="38" spans="1:6" s="3" customFormat="1" ht="11.25" x14ac:dyDescent="0.2">
      <c r="A38" s="209"/>
      <c r="B38" s="77"/>
      <c r="C38" s="78"/>
      <c r="D38" s="79" t="s">
        <v>492</v>
      </c>
      <c r="E38" s="55">
        <f>SUM(E31:E37)</f>
        <v>0</v>
      </c>
      <c r="F38" s="35">
        <f>SUM(F31:F37)</f>
        <v>0</v>
      </c>
    </row>
    <row r="39" spans="1:6" s="3" customFormat="1" ht="11.25" x14ac:dyDescent="0.2">
      <c r="A39" s="207" t="s">
        <v>507</v>
      </c>
      <c r="B39" s="235" t="s">
        <v>493</v>
      </c>
      <c r="C39" s="47" t="s">
        <v>494</v>
      </c>
      <c r="D39" s="25" t="s">
        <v>495</v>
      </c>
      <c r="E39" s="7"/>
      <c r="F39" s="13"/>
    </row>
    <row r="40" spans="1:6" s="3" customFormat="1" ht="11.25" x14ac:dyDescent="0.2">
      <c r="A40" s="208"/>
      <c r="B40" s="236"/>
      <c r="C40" s="28" t="s">
        <v>496</v>
      </c>
      <c r="D40" s="81" t="s">
        <v>497</v>
      </c>
      <c r="E40" s="82"/>
      <c r="F40" s="13"/>
    </row>
    <row r="41" spans="1:6" s="3" customFormat="1" ht="11.25" x14ac:dyDescent="0.2">
      <c r="A41" s="208"/>
      <c r="B41" s="236"/>
      <c r="C41" s="29" t="s">
        <v>516</v>
      </c>
      <c r="D41" s="26"/>
      <c r="E41" s="12"/>
      <c r="F41" s="13"/>
    </row>
    <row r="42" spans="1:6" s="3" customFormat="1" ht="11.25" x14ac:dyDescent="0.2">
      <c r="A42" s="208"/>
      <c r="B42" s="236"/>
      <c r="C42" s="30" t="s">
        <v>523</v>
      </c>
      <c r="D42" s="31"/>
      <c r="E42" s="17"/>
      <c r="F42" s="13"/>
    </row>
    <row r="43" spans="1:6" s="3" customFormat="1" ht="11.25" x14ac:dyDescent="0.2">
      <c r="A43" s="208"/>
      <c r="B43" s="236"/>
      <c r="C43" s="30" t="s">
        <v>517</v>
      </c>
      <c r="D43" s="31"/>
      <c r="E43" s="17"/>
      <c r="F43" s="13"/>
    </row>
    <row r="44" spans="1:6" s="3" customFormat="1" ht="11.25" x14ac:dyDescent="0.2">
      <c r="A44" s="208"/>
      <c r="B44" s="236"/>
      <c r="C44" s="29" t="s">
        <v>526</v>
      </c>
      <c r="D44" s="31"/>
      <c r="E44" s="17"/>
      <c r="F44" s="13"/>
    </row>
    <row r="45" spans="1:6" s="3" customFormat="1" ht="11.25" x14ac:dyDescent="0.2">
      <c r="A45" s="208"/>
      <c r="B45" s="237"/>
      <c r="C45" s="54"/>
      <c r="D45" s="60"/>
      <c r="E45" s="44"/>
      <c r="F45" s="13"/>
    </row>
    <row r="46" spans="1:6" s="3" customFormat="1" ht="12" thickBot="1" x14ac:dyDescent="0.25">
      <c r="A46" s="209"/>
      <c r="B46" s="77"/>
      <c r="C46" s="78"/>
      <c r="D46" s="79" t="s">
        <v>498</v>
      </c>
      <c r="E46" s="55">
        <f>SUM(E39:E45)</f>
        <v>0</v>
      </c>
      <c r="F46" s="35">
        <f>SUM(F39:F45)</f>
        <v>0</v>
      </c>
    </row>
    <row r="47" spans="1:6" ht="13.5" thickTop="1" x14ac:dyDescent="0.2">
      <c r="A47" s="248" t="s">
        <v>508</v>
      </c>
      <c r="B47" s="96" t="s">
        <v>362</v>
      </c>
      <c r="C47" s="28" t="s">
        <v>518</v>
      </c>
      <c r="D47" s="81"/>
      <c r="E47" s="144"/>
      <c r="F47" s="8"/>
    </row>
    <row r="48" spans="1:6" x14ac:dyDescent="0.2">
      <c r="A48" s="208"/>
      <c r="B48" s="96" t="s">
        <v>499</v>
      </c>
      <c r="C48" s="26" t="s">
        <v>520</v>
      </c>
      <c r="D48" s="26"/>
      <c r="E48" s="12"/>
      <c r="F48" s="8"/>
    </row>
    <row r="49" spans="1:6" x14ac:dyDescent="0.2">
      <c r="A49" s="208"/>
      <c r="B49" s="96" t="s">
        <v>365</v>
      </c>
      <c r="C49" s="26" t="s">
        <v>519</v>
      </c>
      <c r="D49" s="26"/>
      <c r="E49" s="12"/>
      <c r="F49" s="8"/>
    </row>
    <row r="50" spans="1:6" x14ac:dyDescent="0.2">
      <c r="A50" s="208"/>
      <c r="B50" s="169" t="s">
        <v>472</v>
      </c>
      <c r="C50" s="29" t="s">
        <v>526</v>
      </c>
      <c r="D50" s="26"/>
      <c r="E50" s="12"/>
      <c r="F50" s="13"/>
    </row>
    <row r="51" spans="1:6" x14ac:dyDescent="0.2">
      <c r="A51" s="208"/>
      <c r="B51" s="169" t="s">
        <v>473</v>
      </c>
      <c r="C51" s="26"/>
      <c r="D51" s="26"/>
      <c r="E51" s="12"/>
      <c r="F51" s="13"/>
    </row>
    <row r="52" spans="1:6" x14ac:dyDescent="0.2">
      <c r="A52" s="208"/>
      <c r="B52" s="169" t="s">
        <v>500</v>
      </c>
      <c r="C52" s="26"/>
      <c r="D52" s="26"/>
      <c r="E52" s="12"/>
      <c r="F52" s="13"/>
    </row>
    <row r="53" spans="1:6" x14ac:dyDescent="0.2">
      <c r="A53" s="208"/>
      <c r="B53" s="169" t="s">
        <v>475</v>
      </c>
      <c r="C53" s="26"/>
      <c r="D53" s="26"/>
      <c r="E53" s="12"/>
      <c r="F53" s="13"/>
    </row>
    <row r="54" spans="1:6" x14ac:dyDescent="0.2">
      <c r="A54" s="208"/>
      <c r="B54" s="169" t="s">
        <v>476</v>
      </c>
      <c r="C54" s="26"/>
      <c r="D54" s="26"/>
      <c r="E54" s="12"/>
      <c r="F54" s="13"/>
    </row>
    <row r="55" spans="1:6" ht="13.5" thickBot="1" x14ac:dyDescent="0.25">
      <c r="A55" s="249"/>
      <c r="B55" s="148"/>
      <c r="C55" s="149"/>
      <c r="D55" s="150" t="s">
        <v>501</v>
      </c>
      <c r="E55" s="151">
        <f t="shared" ref="E55:F55" si="0">SUM(E47:E54)</f>
        <v>0</v>
      </c>
      <c r="F55" s="152">
        <f t="shared" si="0"/>
        <v>0</v>
      </c>
    </row>
    <row r="56" spans="1:6" ht="14.25" thickTop="1" thickBot="1" x14ac:dyDescent="0.25">
      <c r="A56" s="158"/>
      <c r="B56" s="159"/>
      <c r="C56" s="160"/>
      <c r="D56" s="161" t="s">
        <v>504</v>
      </c>
      <c r="E56" s="153">
        <f>E30+E38+E46+E55</f>
        <v>0</v>
      </c>
      <c r="F56" s="68">
        <f>F30+F38+F46+F55</f>
        <v>0</v>
      </c>
    </row>
    <row r="57" spans="1:6" s="116" customFormat="1" ht="12.75" customHeight="1" thickTop="1" x14ac:dyDescent="0.2">
      <c r="A57" s="178"/>
      <c r="B57" s="179"/>
      <c r="C57" s="179"/>
      <c r="D57" s="179"/>
      <c r="E57" s="71"/>
      <c r="F57" s="180"/>
    </row>
    <row r="58" spans="1:6" s="116" customFormat="1" ht="12.75" customHeight="1" x14ac:dyDescent="0.2">
      <c r="A58" s="178"/>
      <c r="B58" s="179"/>
      <c r="C58" s="179"/>
      <c r="D58" s="179"/>
      <c r="E58" s="71"/>
      <c r="F58" s="180"/>
    </row>
    <row r="59" spans="1:6" s="116" customFormat="1" ht="12.75" customHeight="1" thickBot="1" x14ac:dyDescent="0.25">
      <c r="A59" s="178"/>
      <c r="B59" s="179"/>
      <c r="C59" s="179"/>
      <c r="D59" s="179"/>
      <c r="E59" s="71"/>
      <c r="F59" s="180"/>
    </row>
    <row r="60" spans="1:6" s="3" customFormat="1" ht="26.25" customHeight="1" thickTop="1" thickBot="1" x14ac:dyDescent="0.25">
      <c r="A60" s="250" t="s">
        <v>502</v>
      </c>
      <c r="B60" s="251"/>
      <c r="C60" s="251"/>
      <c r="D60" s="251"/>
      <c r="E60" s="251"/>
      <c r="F60" s="252"/>
    </row>
    <row r="61" spans="1:6" s="116" customFormat="1" ht="12.75" customHeight="1" thickTop="1" thickBot="1" x14ac:dyDescent="0.25">
      <c r="A61" s="174"/>
      <c r="B61" s="175"/>
      <c r="C61" s="175"/>
      <c r="D61" s="175"/>
      <c r="E61" s="176"/>
      <c r="F61" s="177"/>
    </row>
    <row r="62" spans="1:6" s="3" customFormat="1" ht="12" customHeight="1" thickTop="1" x14ac:dyDescent="0.2">
      <c r="A62" s="181" t="s">
        <v>8</v>
      </c>
      <c r="B62" s="182"/>
      <c r="C62" s="182"/>
      <c r="D62" s="182"/>
      <c r="E62" s="182"/>
      <c r="F62" s="183"/>
    </row>
    <row r="63" spans="1:6" s="3" customFormat="1" ht="11.25" customHeight="1" x14ac:dyDescent="0.2">
      <c r="A63" s="207" t="s">
        <v>9</v>
      </c>
      <c r="B63" s="4" t="s">
        <v>10</v>
      </c>
      <c r="C63" s="5" t="s">
        <v>11</v>
      </c>
      <c r="D63" s="6" t="s">
        <v>12</v>
      </c>
      <c r="E63" s="7"/>
      <c r="F63" s="8"/>
    </row>
    <row r="64" spans="1:6" s="3" customFormat="1" ht="11.25" customHeight="1" x14ac:dyDescent="0.2">
      <c r="A64" s="208"/>
      <c r="B64" s="9" t="s">
        <v>13</v>
      </c>
      <c r="C64" s="10" t="s">
        <v>14</v>
      </c>
      <c r="D64" s="11" t="s">
        <v>15</v>
      </c>
      <c r="E64" s="12"/>
      <c r="F64" s="13"/>
    </row>
    <row r="65" spans="1:6" s="3" customFormat="1" ht="11.25" customHeight="1" x14ac:dyDescent="0.2">
      <c r="A65" s="208"/>
      <c r="B65" s="14"/>
      <c r="C65" s="15" t="s">
        <v>16</v>
      </c>
      <c r="D65" s="16"/>
      <c r="E65" s="17"/>
      <c r="F65" s="13"/>
    </row>
    <row r="66" spans="1:6" s="3" customFormat="1" ht="12.75" customHeight="1" thickBot="1" x14ac:dyDescent="0.25">
      <c r="A66" s="184" t="s">
        <v>17</v>
      </c>
      <c r="B66" s="185"/>
      <c r="C66" s="185"/>
      <c r="D66" s="186"/>
      <c r="E66" s="18">
        <f t="shared" ref="E66:F66" si="1">SUM(E63:E65)</f>
        <v>0</v>
      </c>
      <c r="F66" s="19">
        <f t="shared" si="1"/>
        <v>0</v>
      </c>
    </row>
    <row r="67" spans="1:6" s="3" customFormat="1" ht="12.75" customHeight="1" thickTop="1" thickBot="1" x14ac:dyDescent="0.25">
      <c r="A67" s="20"/>
      <c r="B67" s="21"/>
      <c r="C67" s="21"/>
      <c r="D67" s="21"/>
      <c r="E67" s="22"/>
      <c r="F67" s="23"/>
    </row>
    <row r="68" spans="1:6" s="3" customFormat="1" ht="12" customHeight="1" thickTop="1" x14ac:dyDescent="0.2">
      <c r="A68" s="181" t="s">
        <v>18</v>
      </c>
      <c r="B68" s="182"/>
      <c r="C68" s="182"/>
      <c r="D68" s="182"/>
      <c r="E68" s="182"/>
      <c r="F68" s="183"/>
    </row>
    <row r="69" spans="1:6" s="3" customFormat="1" ht="11.25" customHeight="1" x14ac:dyDescent="0.2">
      <c r="A69" s="207" t="s">
        <v>19</v>
      </c>
      <c r="B69" s="210" t="s">
        <v>20</v>
      </c>
      <c r="C69" s="5" t="s">
        <v>21</v>
      </c>
      <c r="D69" s="25" t="s">
        <v>22</v>
      </c>
      <c r="E69" s="7"/>
      <c r="F69" s="13"/>
    </row>
    <row r="70" spans="1:6" s="3" customFormat="1" ht="12.75" customHeight="1" x14ac:dyDescent="0.2">
      <c r="A70" s="208"/>
      <c r="B70" s="211"/>
      <c r="C70" s="10"/>
      <c r="D70" s="26" t="s">
        <v>23</v>
      </c>
      <c r="E70" s="12"/>
      <c r="F70" s="13"/>
    </row>
    <row r="71" spans="1:6" s="3" customFormat="1" ht="12.75" customHeight="1" x14ac:dyDescent="0.2">
      <c r="A71" s="208"/>
      <c r="B71" s="211"/>
      <c r="C71" s="10"/>
      <c r="D71" s="26" t="s">
        <v>24</v>
      </c>
      <c r="E71" s="12"/>
      <c r="F71" s="13"/>
    </row>
    <row r="72" spans="1:6" s="3" customFormat="1" ht="12.75" customHeight="1" x14ac:dyDescent="0.2">
      <c r="A72" s="208"/>
      <c r="B72" s="211"/>
      <c r="C72" s="10"/>
      <c r="D72" s="26" t="s">
        <v>25</v>
      </c>
      <c r="E72" s="12"/>
      <c r="F72" s="27"/>
    </row>
    <row r="73" spans="1:6" s="3" customFormat="1" ht="12.75" customHeight="1" x14ac:dyDescent="0.2">
      <c r="A73" s="208"/>
      <c r="B73" s="211"/>
      <c r="C73" s="28"/>
      <c r="D73" s="26" t="s">
        <v>26</v>
      </c>
      <c r="E73" s="12"/>
      <c r="F73" s="13"/>
    </row>
    <row r="74" spans="1:6" s="3" customFormat="1" ht="12.75" customHeight="1" x14ac:dyDescent="0.2">
      <c r="A74" s="208"/>
      <c r="B74" s="211"/>
      <c r="C74" s="29" t="s">
        <v>27</v>
      </c>
      <c r="D74" s="26" t="s">
        <v>28</v>
      </c>
      <c r="E74" s="12"/>
      <c r="F74" s="13"/>
    </row>
    <row r="75" spans="1:6" s="3" customFormat="1" ht="12.75" customHeight="1" x14ac:dyDescent="0.2">
      <c r="A75" s="208"/>
      <c r="B75" s="211"/>
      <c r="C75" s="30" t="s">
        <v>29</v>
      </c>
      <c r="D75" s="31" t="s">
        <v>30</v>
      </c>
      <c r="E75" s="17"/>
      <c r="F75" s="13"/>
    </row>
    <row r="76" spans="1:6" s="3" customFormat="1" ht="12.75" customHeight="1" x14ac:dyDescent="0.2">
      <c r="A76" s="32"/>
      <c r="B76" s="215" t="s">
        <v>31</v>
      </c>
      <c r="C76" s="216"/>
      <c r="D76" s="217"/>
      <c r="E76" s="33">
        <f t="shared" ref="E76:F76" si="2">SUM(E69:E75)</f>
        <v>0</v>
      </c>
      <c r="F76" s="34">
        <f t="shared" si="2"/>
        <v>0</v>
      </c>
    </row>
    <row r="77" spans="1:6" s="3" customFormat="1" ht="12.75" customHeight="1" x14ac:dyDescent="0.2">
      <c r="A77" s="36" t="s">
        <v>32</v>
      </c>
      <c r="B77" s="210" t="s">
        <v>20</v>
      </c>
      <c r="C77" s="37" t="s">
        <v>33</v>
      </c>
      <c r="D77" s="38" t="s">
        <v>34</v>
      </c>
      <c r="E77" s="7"/>
      <c r="F77" s="13"/>
    </row>
    <row r="78" spans="1:6" s="3" customFormat="1" ht="12.75" customHeight="1" x14ac:dyDescent="0.2">
      <c r="A78" s="39"/>
      <c r="B78" s="211"/>
      <c r="C78" s="40" t="s">
        <v>35</v>
      </c>
      <c r="D78" s="41" t="s">
        <v>36</v>
      </c>
      <c r="E78" s="12"/>
      <c r="F78" s="13"/>
    </row>
    <row r="79" spans="1:6" s="3" customFormat="1" ht="12.75" customHeight="1" x14ac:dyDescent="0.2">
      <c r="A79" s="39"/>
      <c r="B79" s="211"/>
      <c r="C79" s="40" t="s">
        <v>37</v>
      </c>
      <c r="D79" s="41" t="s">
        <v>38</v>
      </c>
      <c r="E79" s="12"/>
      <c r="F79" s="13"/>
    </row>
    <row r="80" spans="1:6" s="3" customFormat="1" ht="12.75" customHeight="1" x14ac:dyDescent="0.2">
      <c r="A80" s="32"/>
      <c r="B80" s="212"/>
      <c r="C80" s="42" t="s">
        <v>39</v>
      </c>
      <c r="D80" s="43" t="s">
        <v>40</v>
      </c>
      <c r="E80" s="44"/>
      <c r="F80" s="27"/>
    </row>
    <row r="81" spans="1:6" s="3" customFormat="1" ht="12.75" customHeight="1" x14ac:dyDescent="0.2">
      <c r="A81" s="32"/>
      <c r="B81" s="215" t="s">
        <v>41</v>
      </c>
      <c r="C81" s="216"/>
      <c r="D81" s="217"/>
      <c r="E81" s="33">
        <f t="shared" ref="E81:F81" si="3">SUM(E77:E80)</f>
        <v>0</v>
      </c>
      <c r="F81" s="34">
        <f t="shared" si="3"/>
        <v>0</v>
      </c>
    </row>
    <row r="82" spans="1:6" s="3" customFormat="1" ht="12" thickBot="1" x14ac:dyDescent="0.25">
      <c r="A82" s="184" t="s">
        <v>42</v>
      </c>
      <c r="B82" s="185"/>
      <c r="C82" s="185"/>
      <c r="D82" s="186"/>
      <c r="E82" s="45">
        <f t="shared" ref="E82:F82" si="4">E81+E76</f>
        <v>0</v>
      </c>
      <c r="F82" s="46">
        <f t="shared" si="4"/>
        <v>0</v>
      </c>
    </row>
    <row r="83" spans="1:6" s="3" customFormat="1" thickTop="1" thickBot="1" x14ac:dyDescent="0.25">
      <c r="A83" s="20"/>
      <c r="B83" s="21"/>
      <c r="C83" s="21"/>
      <c r="D83" s="21"/>
      <c r="E83" s="22"/>
      <c r="F83" s="23"/>
    </row>
    <row r="84" spans="1:6" s="3" customFormat="1" ht="13.5" customHeight="1" thickTop="1" x14ac:dyDescent="0.2">
      <c r="A84" s="181" t="s">
        <v>43</v>
      </c>
      <c r="B84" s="182"/>
      <c r="C84" s="182"/>
      <c r="D84" s="182"/>
      <c r="E84" s="182"/>
      <c r="F84" s="183"/>
    </row>
    <row r="85" spans="1:6" s="3" customFormat="1" ht="11.25" customHeight="1" x14ac:dyDescent="0.2">
      <c r="A85" s="219" t="s">
        <v>44</v>
      </c>
      <c r="B85" s="210" t="s">
        <v>45</v>
      </c>
      <c r="C85" s="47" t="s">
        <v>46</v>
      </c>
      <c r="D85" s="25" t="s">
        <v>47</v>
      </c>
      <c r="E85" s="7"/>
      <c r="F85" s="8"/>
    </row>
    <row r="86" spans="1:6" s="3" customFormat="1" ht="11.25" customHeight="1" x14ac:dyDescent="0.2">
      <c r="A86" s="220"/>
      <c r="B86" s="211"/>
      <c r="C86" s="29" t="s">
        <v>48</v>
      </c>
      <c r="D86" s="26" t="s">
        <v>49</v>
      </c>
      <c r="E86" s="12"/>
      <c r="F86" s="13"/>
    </row>
    <row r="87" spans="1:6" s="3" customFormat="1" ht="11.25" customHeight="1" x14ac:dyDescent="0.2">
      <c r="A87" s="220"/>
      <c r="B87" s="211"/>
      <c r="C87" s="29" t="s">
        <v>50</v>
      </c>
      <c r="D87" s="26" t="s">
        <v>51</v>
      </c>
      <c r="E87" s="12"/>
      <c r="F87" s="13"/>
    </row>
    <row r="88" spans="1:6" s="3" customFormat="1" ht="11.25" customHeight="1" x14ac:dyDescent="0.2">
      <c r="A88" s="220"/>
      <c r="B88" s="211"/>
      <c r="C88" s="29" t="s">
        <v>52</v>
      </c>
      <c r="D88" s="26" t="s">
        <v>53</v>
      </c>
      <c r="E88" s="12"/>
      <c r="F88" s="13"/>
    </row>
    <row r="89" spans="1:6" s="3" customFormat="1" ht="11.25" customHeight="1" x14ac:dyDescent="0.2">
      <c r="A89" s="220"/>
      <c r="B89" s="211"/>
      <c r="C89" s="29" t="s">
        <v>54</v>
      </c>
      <c r="D89" s="26" t="s">
        <v>55</v>
      </c>
      <c r="E89" s="12"/>
      <c r="F89" s="13"/>
    </row>
    <row r="90" spans="1:6" s="3" customFormat="1" ht="11.25" customHeight="1" x14ac:dyDescent="0.2">
      <c r="A90" s="220"/>
      <c r="B90" s="211"/>
      <c r="C90" s="29" t="s">
        <v>56</v>
      </c>
      <c r="D90" s="26" t="s">
        <v>57</v>
      </c>
      <c r="E90" s="12"/>
      <c r="F90" s="13"/>
    </row>
    <row r="91" spans="1:6" s="3" customFormat="1" ht="11.25" customHeight="1" x14ac:dyDescent="0.2">
      <c r="A91" s="220"/>
      <c r="B91" s="211"/>
      <c r="C91" s="29" t="s">
        <v>58</v>
      </c>
      <c r="D91" s="26" t="s">
        <v>59</v>
      </c>
      <c r="E91" s="12"/>
      <c r="F91" s="13"/>
    </row>
    <row r="92" spans="1:6" s="3" customFormat="1" ht="12.75" customHeight="1" x14ac:dyDescent="0.2">
      <c r="A92" s="220"/>
      <c r="B92" s="211"/>
      <c r="C92" s="29" t="s">
        <v>60</v>
      </c>
      <c r="D92" s="26" t="s">
        <v>61</v>
      </c>
      <c r="E92" s="12"/>
      <c r="F92" s="13"/>
    </row>
    <row r="93" spans="1:6" s="3" customFormat="1" ht="12.75" customHeight="1" x14ac:dyDescent="0.2">
      <c r="A93" s="220"/>
      <c r="B93" s="211"/>
      <c r="C93" s="30" t="s">
        <v>62</v>
      </c>
      <c r="D93" s="31" t="s">
        <v>63</v>
      </c>
      <c r="E93" s="12"/>
      <c r="F93" s="13"/>
    </row>
    <row r="94" spans="1:6" s="3" customFormat="1" ht="12.75" customHeight="1" x14ac:dyDescent="0.2">
      <c r="A94" s="218"/>
      <c r="B94" s="215" t="s">
        <v>64</v>
      </c>
      <c r="C94" s="216"/>
      <c r="D94" s="217"/>
      <c r="E94" s="48">
        <f t="shared" ref="E94:F94" si="5">SUM(E85:E93)</f>
        <v>0</v>
      </c>
      <c r="F94" s="49">
        <f t="shared" si="5"/>
        <v>0</v>
      </c>
    </row>
    <row r="95" spans="1:6" s="3" customFormat="1" ht="12.75" customHeight="1" x14ac:dyDescent="0.2">
      <c r="A95" s="219" t="s">
        <v>65</v>
      </c>
      <c r="B95" s="50" t="s">
        <v>45</v>
      </c>
      <c r="C95" s="51" t="s">
        <v>66</v>
      </c>
      <c r="D95" s="52" t="s">
        <v>67</v>
      </c>
      <c r="E95" s="53"/>
      <c r="F95" s="8"/>
    </row>
    <row r="96" spans="1:6" s="3" customFormat="1" ht="12.75" customHeight="1" x14ac:dyDescent="0.2">
      <c r="A96" s="218"/>
      <c r="B96" s="241" t="s">
        <v>68</v>
      </c>
      <c r="C96" s="242"/>
      <c r="D96" s="243"/>
      <c r="E96" s="48">
        <f t="shared" ref="E96:F96" si="6">E95</f>
        <v>0</v>
      </c>
      <c r="F96" s="49">
        <f t="shared" si="6"/>
        <v>0</v>
      </c>
    </row>
    <row r="97" spans="1:6" s="3" customFormat="1" ht="12.75" customHeight="1" x14ac:dyDescent="0.2">
      <c r="A97" s="219" t="s">
        <v>69</v>
      </c>
      <c r="B97" s="244" t="s">
        <v>45</v>
      </c>
      <c r="C97" s="47" t="s">
        <v>70</v>
      </c>
      <c r="D97" s="38" t="s">
        <v>71</v>
      </c>
      <c r="E97" s="7"/>
      <c r="F97" s="8"/>
    </row>
    <row r="98" spans="1:6" s="3" customFormat="1" ht="12.75" customHeight="1" x14ac:dyDescent="0.2">
      <c r="A98" s="214"/>
      <c r="B98" s="245"/>
      <c r="C98" s="54" t="s">
        <v>72</v>
      </c>
      <c r="D98" s="43" t="s">
        <v>73</v>
      </c>
      <c r="E98" s="44"/>
      <c r="F98" s="13"/>
    </row>
    <row r="99" spans="1:6" s="3" customFormat="1" ht="11.25" x14ac:dyDescent="0.2">
      <c r="A99" s="221"/>
      <c r="B99" s="241" t="s">
        <v>74</v>
      </c>
      <c r="C99" s="242"/>
      <c r="D99" s="243"/>
      <c r="E99" s="55">
        <f t="shared" ref="E99:F99" si="7">SUM(E97:E98)</f>
        <v>0</v>
      </c>
      <c r="F99" s="35">
        <f t="shared" si="7"/>
        <v>0</v>
      </c>
    </row>
    <row r="100" spans="1:6" s="3" customFormat="1" ht="12.75" customHeight="1" x14ac:dyDescent="0.2">
      <c r="A100" s="213" t="s">
        <v>75</v>
      </c>
      <c r="B100" s="239" t="s">
        <v>76</v>
      </c>
      <c r="C100" s="29" t="s">
        <v>77</v>
      </c>
      <c r="D100" s="41" t="s">
        <v>78</v>
      </c>
      <c r="E100" s="56"/>
      <c r="F100" s="13"/>
    </row>
    <row r="101" spans="1:6" s="3" customFormat="1" ht="12.75" customHeight="1" x14ac:dyDescent="0.2">
      <c r="A101" s="246"/>
      <c r="B101" s="226"/>
      <c r="C101" s="29" t="s">
        <v>79</v>
      </c>
      <c r="D101" s="41" t="s">
        <v>80</v>
      </c>
      <c r="E101" s="57"/>
      <c r="F101" s="13"/>
    </row>
    <row r="102" spans="1:6" s="3" customFormat="1" ht="12.75" customHeight="1" x14ac:dyDescent="0.2">
      <c r="A102" s="246"/>
      <c r="B102" s="226"/>
      <c r="C102" s="28" t="s">
        <v>81</v>
      </c>
      <c r="D102" s="58" t="s">
        <v>82</v>
      </c>
      <c r="E102" s="56"/>
      <c r="F102" s="13"/>
    </row>
    <row r="103" spans="1:6" s="3" customFormat="1" ht="12.75" customHeight="1" x14ac:dyDescent="0.2">
      <c r="A103" s="246"/>
      <c r="B103" s="226"/>
      <c r="C103" s="29" t="s">
        <v>83</v>
      </c>
      <c r="D103" s="58" t="s">
        <v>84</v>
      </c>
      <c r="E103" s="56"/>
      <c r="F103" s="13"/>
    </row>
    <row r="104" spans="1:6" s="3" customFormat="1" ht="12.75" customHeight="1" x14ac:dyDescent="0.2">
      <c r="A104" s="246"/>
      <c r="B104" s="226"/>
      <c r="C104" s="10" t="s">
        <v>85</v>
      </c>
      <c r="D104" s="58" t="s">
        <v>86</v>
      </c>
      <c r="E104" s="57"/>
      <c r="F104" s="13"/>
    </row>
    <row r="105" spans="1:6" s="3" customFormat="1" ht="12.75" customHeight="1" x14ac:dyDescent="0.2">
      <c r="A105" s="246"/>
      <c r="B105" s="226"/>
      <c r="C105" s="10" t="s">
        <v>87</v>
      </c>
      <c r="D105" s="41" t="s">
        <v>88</v>
      </c>
      <c r="E105" s="57"/>
      <c r="F105" s="13"/>
    </row>
    <row r="106" spans="1:6" s="3" customFormat="1" ht="12.75" customHeight="1" x14ac:dyDescent="0.2">
      <c r="A106" s="246"/>
      <c r="B106" s="226"/>
      <c r="C106" s="10" t="s">
        <v>89</v>
      </c>
      <c r="D106" s="41" t="s">
        <v>90</v>
      </c>
      <c r="E106" s="57"/>
      <c r="F106" s="13"/>
    </row>
    <row r="107" spans="1:6" s="3" customFormat="1" ht="12.75" customHeight="1" x14ac:dyDescent="0.2">
      <c r="A107" s="246"/>
      <c r="B107" s="226"/>
      <c r="C107" s="10" t="s">
        <v>91</v>
      </c>
      <c r="D107" s="59" t="s">
        <v>92</v>
      </c>
      <c r="E107" s="57"/>
      <c r="F107" s="13"/>
    </row>
    <row r="108" spans="1:6" s="3" customFormat="1" ht="12.75" customHeight="1" x14ac:dyDescent="0.2">
      <c r="A108" s="246"/>
      <c r="B108" s="226"/>
      <c r="C108" s="10" t="s">
        <v>93</v>
      </c>
      <c r="D108" s="41" t="s">
        <v>94</v>
      </c>
      <c r="E108" s="57"/>
      <c r="F108" s="13"/>
    </row>
    <row r="109" spans="1:6" s="3" customFormat="1" ht="12.75" customHeight="1" x14ac:dyDescent="0.2">
      <c r="A109" s="246"/>
      <c r="B109" s="226"/>
      <c r="C109" s="10" t="s">
        <v>95</v>
      </c>
      <c r="D109" s="59" t="s">
        <v>96</v>
      </c>
      <c r="E109" s="57"/>
      <c r="F109" s="13"/>
    </row>
    <row r="110" spans="1:6" s="3" customFormat="1" ht="12.75" customHeight="1" x14ac:dyDescent="0.2">
      <c r="A110" s="246"/>
      <c r="B110" s="226"/>
      <c r="C110" s="10" t="s">
        <v>95</v>
      </c>
      <c r="D110" s="59" t="s">
        <v>97</v>
      </c>
      <c r="E110" s="57"/>
      <c r="F110" s="13"/>
    </row>
    <row r="111" spans="1:6" s="3" customFormat="1" ht="12.75" customHeight="1" x14ac:dyDescent="0.2">
      <c r="A111" s="246"/>
      <c r="B111" s="227"/>
      <c r="C111" s="10" t="s">
        <v>95</v>
      </c>
      <c r="D111" s="60" t="s">
        <v>26</v>
      </c>
      <c r="E111" s="57"/>
      <c r="F111" s="13"/>
    </row>
    <row r="112" spans="1:6" s="3" customFormat="1" ht="11.25" x14ac:dyDescent="0.2">
      <c r="A112" s="247"/>
      <c r="B112" s="215" t="s">
        <v>98</v>
      </c>
      <c r="C112" s="216"/>
      <c r="D112" s="217"/>
      <c r="E112" s="55">
        <f t="shared" ref="E112:F112" si="8">SUM(E100:E111)</f>
        <v>0</v>
      </c>
      <c r="F112" s="35">
        <f t="shared" si="8"/>
        <v>0</v>
      </c>
    </row>
    <row r="113" spans="1:6" s="3" customFormat="1" ht="11.25" x14ac:dyDescent="0.2">
      <c r="A113" s="219" t="s">
        <v>99</v>
      </c>
      <c r="B113" s="61" t="s">
        <v>100</v>
      </c>
      <c r="C113" s="62" t="s">
        <v>101</v>
      </c>
      <c r="D113" s="6" t="s">
        <v>102</v>
      </c>
      <c r="E113" s="63"/>
      <c r="F113" s="13"/>
    </row>
    <row r="114" spans="1:6" s="3" customFormat="1" ht="11.25" x14ac:dyDescent="0.2">
      <c r="A114" s="221"/>
      <c r="B114" s="215" t="s">
        <v>103</v>
      </c>
      <c r="C114" s="216"/>
      <c r="D114" s="217"/>
      <c r="E114" s="55">
        <f t="shared" ref="E114:F114" si="9">E113</f>
        <v>0</v>
      </c>
      <c r="F114" s="35">
        <f t="shared" si="9"/>
        <v>0</v>
      </c>
    </row>
    <row r="115" spans="1:6" s="3" customFormat="1" ht="11.25" x14ac:dyDescent="0.2">
      <c r="A115" s="64" t="s">
        <v>104</v>
      </c>
      <c r="B115" s="239" t="s">
        <v>45</v>
      </c>
      <c r="C115" s="5" t="s">
        <v>105</v>
      </c>
      <c r="D115" s="38" t="s">
        <v>106</v>
      </c>
      <c r="E115" s="7"/>
      <c r="F115" s="13"/>
    </row>
    <row r="116" spans="1:6" s="3" customFormat="1" ht="11.25" x14ac:dyDescent="0.2">
      <c r="A116" s="65"/>
      <c r="B116" s="240"/>
      <c r="C116" s="16"/>
      <c r="D116" s="43" t="s">
        <v>107</v>
      </c>
      <c r="E116" s="44"/>
      <c r="F116" s="13"/>
    </row>
    <row r="117" spans="1:6" s="3" customFormat="1" ht="11.25" x14ac:dyDescent="0.2">
      <c r="A117" s="66"/>
      <c r="B117" s="215" t="s">
        <v>108</v>
      </c>
      <c r="C117" s="216"/>
      <c r="D117" s="217"/>
      <c r="E117" s="55">
        <f t="shared" ref="E117:F117" si="10">SUM(E115:E116)</f>
        <v>0</v>
      </c>
      <c r="F117" s="35">
        <f t="shared" si="10"/>
        <v>0</v>
      </c>
    </row>
    <row r="118" spans="1:6" s="3" customFormat="1" ht="11.25" x14ac:dyDescent="0.2">
      <c r="A118" s="64" t="s">
        <v>109</v>
      </c>
      <c r="B118" s="61" t="s">
        <v>110</v>
      </c>
      <c r="C118" s="5" t="s">
        <v>111</v>
      </c>
      <c r="D118" s="38" t="s">
        <v>112</v>
      </c>
      <c r="E118" s="7"/>
      <c r="F118" s="67"/>
    </row>
    <row r="119" spans="1:6" s="3" customFormat="1" ht="11.25" x14ac:dyDescent="0.2">
      <c r="A119" s="66"/>
      <c r="B119" s="215" t="s">
        <v>113</v>
      </c>
      <c r="C119" s="216"/>
      <c r="D119" s="217"/>
      <c r="E119" s="55">
        <f t="shared" ref="E119:F119" si="11">E118</f>
        <v>0</v>
      </c>
      <c r="F119" s="35">
        <f t="shared" si="11"/>
        <v>0</v>
      </c>
    </row>
    <row r="120" spans="1:6" s="3" customFormat="1" ht="11.25" customHeight="1" thickBot="1" x14ac:dyDescent="0.25">
      <c r="A120" s="184" t="s">
        <v>114</v>
      </c>
      <c r="B120" s="185"/>
      <c r="C120" s="185"/>
      <c r="D120" s="186"/>
      <c r="E120" s="45">
        <f t="shared" ref="E120:F120" si="12">E119+E117+E114+E112+E99+E96+E94</f>
        <v>0</v>
      </c>
      <c r="F120" s="46">
        <f t="shared" si="12"/>
        <v>0</v>
      </c>
    </row>
    <row r="121" spans="1:6" s="3" customFormat="1" thickTop="1" thickBot="1" x14ac:dyDescent="0.25">
      <c r="A121" s="69"/>
      <c r="B121" s="70"/>
      <c r="C121" s="70"/>
      <c r="D121" s="70"/>
      <c r="E121" s="71"/>
      <c r="F121" s="72"/>
    </row>
    <row r="122" spans="1:6" s="3" customFormat="1" ht="13.5" customHeight="1" thickTop="1" x14ac:dyDescent="0.2">
      <c r="A122" s="181" t="s">
        <v>115</v>
      </c>
      <c r="B122" s="182"/>
      <c r="C122" s="182"/>
      <c r="D122" s="182"/>
      <c r="E122" s="182"/>
      <c r="F122" s="183"/>
    </row>
    <row r="123" spans="1:6" s="3" customFormat="1" ht="11.25" x14ac:dyDescent="0.2">
      <c r="A123" s="73" t="s">
        <v>116</v>
      </c>
      <c r="B123" s="74" t="s">
        <v>117</v>
      </c>
      <c r="C123" s="51" t="s">
        <v>118</v>
      </c>
      <c r="D123" s="75" t="s">
        <v>119</v>
      </c>
      <c r="E123" s="53"/>
      <c r="F123" s="76"/>
    </row>
    <row r="124" spans="1:6" s="3" customFormat="1" ht="12" thickBot="1" x14ac:dyDescent="0.25">
      <c r="A124" s="184" t="s">
        <v>120</v>
      </c>
      <c r="B124" s="185"/>
      <c r="C124" s="185"/>
      <c r="D124" s="186"/>
      <c r="E124" s="45">
        <f t="shared" ref="E124:F124" si="13">E123</f>
        <v>0</v>
      </c>
      <c r="F124" s="46">
        <f t="shared" si="13"/>
        <v>0</v>
      </c>
    </row>
    <row r="125" spans="1:6" s="3" customFormat="1" ht="11.25" customHeight="1" thickTop="1" thickBot="1" x14ac:dyDescent="0.25">
      <c r="A125" s="20"/>
      <c r="B125" s="21"/>
      <c r="C125" s="21"/>
      <c r="D125" s="21"/>
      <c r="E125" s="22"/>
      <c r="F125" s="24"/>
    </row>
    <row r="126" spans="1:6" s="3" customFormat="1" ht="13.5" customHeight="1" thickTop="1" x14ac:dyDescent="0.2">
      <c r="A126" s="181" t="s">
        <v>121</v>
      </c>
      <c r="B126" s="182"/>
      <c r="C126" s="182"/>
      <c r="D126" s="182"/>
      <c r="E126" s="182"/>
      <c r="F126" s="183"/>
    </row>
    <row r="127" spans="1:6" s="3" customFormat="1" ht="11.25" x14ac:dyDescent="0.2">
      <c r="A127" s="207" t="s">
        <v>122</v>
      </c>
      <c r="B127" s="210" t="s">
        <v>123</v>
      </c>
      <c r="C127" s="47" t="s">
        <v>124</v>
      </c>
      <c r="D127" s="25" t="s">
        <v>125</v>
      </c>
      <c r="E127" s="7"/>
      <c r="F127" s="8"/>
    </row>
    <row r="128" spans="1:6" s="3" customFormat="1" ht="11.25" x14ac:dyDescent="0.2">
      <c r="A128" s="208"/>
      <c r="B128" s="211"/>
      <c r="C128" s="29" t="s">
        <v>126</v>
      </c>
      <c r="D128" s="26" t="s">
        <v>127</v>
      </c>
      <c r="E128" s="12"/>
      <c r="F128" s="13"/>
    </row>
    <row r="129" spans="1:6" s="3" customFormat="1" ht="11.25" x14ac:dyDescent="0.2">
      <c r="A129" s="208"/>
      <c r="B129" s="211"/>
      <c r="C129" s="29" t="s">
        <v>128</v>
      </c>
      <c r="D129" s="26" t="s">
        <v>129</v>
      </c>
      <c r="E129" s="12"/>
      <c r="F129" s="13"/>
    </row>
    <row r="130" spans="1:6" s="3" customFormat="1" ht="11.25" x14ac:dyDescent="0.2">
      <c r="A130" s="208"/>
      <c r="B130" s="211"/>
      <c r="C130" s="29" t="s">
        <v>130</v>
      </c>
      <c r="D130" s="26" t="s">
        <v>131</v>
      </c>
      <c r="E130" s="12"/>
      <c r="F130" s="13"/>
    </row>
    <row r="131" spans="1:6" s="3" customFormat="1" ht="11.25" x14ac:dyDescent="0.2">
      <c r="A131" s="208"/>
      <c r="B131" s="211"/>
      <c r="C131" s="29" t="s">
        <v>132</v>
      </c>
      <c r="D131" s="26" t="s">
        <v>133</v>
      </c>
      <c r="E131" s="12"/>
      <c r="F131" s="13"/>
    </row>
    <row r="132" spans="1:6" s="3" customFormat="1" ht="11.25" x14ac:dyDescent="0.2">
      <c r="A132" s="208"/>
      <c r="B132" s="211"/>
      <c r="C132" s="29" t="s">
        <v>134</v>
      </c>
      <c r="D132" s="26" t="s">
        <v>135</v>
      </c>
      <c r="E132" s="12"/>
      <c r="F132" s="13"/>
    </row>
    <row r="133" spans="1:6" s="3" customFormat="1" ht="11.25" x14ac:dyDescent="0.2">
      <c r="A133" s="208"/>
      <c r="B133" s="211"/>
      <c r="C133" s="29" t="s">
        <v>136</v>
      </c>
      <c r="D133" s="26" t="s">
        <v>137</v>
      </c>
      <c r="E133" s="12"/>
      <c r="F133" s="13"/>
    </row>
    <row r="134" spans="1:6" s="3" customFormat="1" ht="11.25" x14ac:dyDescent="0.2">
      <c r="A134" s="208"/>
      <c r="B134" s="211"/>
      <c r="C134" s="30" t="s">
        <v>138</v>
      </c>
      <c r="D134" s="31"/>
      <c r="E134" s="12"/>
      <c r="F134" s="13"/>
    </row>
    <row r="135" spans="1:6" s="3" customFormat="1" ht="11.25" x14ac:dyDescent="0.2">
      <c r="A135" s="208"/>
      <c r="B135" s="211"/>
      <c r="C135" s="54" t="s">
        <v>139</v>
      </c>
      <c r="D135" s="60" t="s">
        <v>140</v>
      </c>
      <c r="E135" s="44"/>
      <c r="F135" s="13"/>
    </row>
    <row r="136" spans="1:6" s="3" customFormat="1" ht="11.25" x14ac:dyDescent="0.2">
      <c r="A136" s="209"/>
      <c r="B136" s="77" t="s">
        <v>141</v>
      </c>
      <c r="C136" s="78"/>
      <c r="D136" s="79"/>
      <c r="E136" s="55">
        <f t="shared" ref="E136:F136" si="14">SUM(E127:E135)</f>
        <v>0</v>
      </c>
      <c r="F136" s="35">
        <f t="shared" si="14"/>
        <v>0</v>
      </c>
    </row>
    <row r="137" spans="1:6" s="3" customFormat="1" ht="11.25" x14ac:dyDescent="0.2">
      <c r="A137" s="207" t="s">
        <v>142</v>
      </c>
      <c r="B137" s="74" t="s">
        <v>143</v>
      </c>
      <c r="C137" s="51" t="s">
        <v>144</v>
      </c>
      <c r="D137" s="75" t="s">
        <v>145</v>
      </c>
      <c r="E137" s="80"/>
      <c r="F137" s="13"/>
    </row>
    <row r="138" spans="1:6" s="3" customFormat="1" ht="11.25" x14ac:dyDescent="0.2">
      <c r="A138" s="238"/>
      <c r="B138" s="77" t="s">
        <v>146</v>
      </c>
      <c r="C138" s="78"/>
      <c r="D138" s="79"/>
      <c r="E138" s="55">
        <f t="shared" ref="E138:F138" si="15">E137</f>
        <v>0</v>
      </c>
      <c r="F138" s="35">
        <f t="shared" si="15"/>
        <v>0</v>
      </c>
    </row>
    <row r="139" spans="1:6" s="3" customFormat="1" ht="11.25" x14ac:dyDescent="0.2">
      <c r="A139" s="207" t="s">
        <v>147</v>
      </c>
      <c r="B139" s="210" t="s">
        <v>148</v>
      </c>
      <c r="C139" s="5" t="s">
        <v>149</v>
      </c>
      <c r="D139" s="25" t="s">
        <v>150</v>
      </c>
      <c r="E139" s="7"/>
      <c r="F139" s="13"/>
    </row>
    <row r="140" spans="1:6" s="3" customFormat="1" ht="11.25" x14ac:dyDescent="0.2">
      <c r="A140" s="208"/>
      <c r="B140" s="211"/>
      <c r="C140" s="28"/>
      <c r="D140" s="26" t="s">
        <v>151</v>
      </c>
      <c r="E140" s="12"/>
      <c r="F140" s="13"/>
    </row>
    <row r="141" spans="1:6" s="3" customFormat="1" ht="11.25" x14ac:dyDescent="0.2">
      <c r="A141" s="208"/>
      <c r="B141" s="212"/>
      <c r="C141" s="28" t="s">
        <v>152</v>
      </c>
      <c r="D141" s="81" t="s">
        <v>153</v>
      </c>
      <c r="E141" s="82"/>
      <c r="F141" s="13"/>
    </row>
    <row r="142" spans="1:6" s="3" customFormat="1" ht="11.25" x14ac:dyDescent="0.2">
      <c r="A142" s="209"/>
      <c r="B142" s="77" t="s">
        <v>154</v>
      </c>
      <c r="C142" s="78"/>
      <c r="D142" s="79"/>
      <c r="E142" s="55">
        <f t="shared" ref="E142:F142" si="16">SUM(E139:E141)</f>
        <v>0</v>
      </c>
      <c r="F142" s="35">
        <f t="shared" si="16"/>
        <v>0</v>
      </c>
    </row>
    <row r="143" spans="1:6" s="3" customFormat="1" ht="11.25" x14ac:dyDescent="0.2">
      <c r="A143" s="207" t="s">
        <v>155</v>
      </c>
      <c r="B143" s="235" t="s">
        <v>156</v>
      </c>
      <c r="C143" s="47" t="s">
        <v>157</v>
      </c>
      <c r="D143" s="25" t="s">
        <v>158</v>
      </c>
      <c r="E143" s="7"/>
      <c r="F143" s="13"/>
    </row>
    <row r="144" spans="1:6" s="3" customFormat="1" ht="11.25" x14ac:dyDescent="0.2">
      <c r="A144" s="208"/>
      <c r="B144" s="236"/>
      <c r="C144" s="29" t="s">
        <v>159</v>
      </c>
      <c r="D144" s="26" t="s">
        <v>160</v>
      </c>
      <c r="E144" s="12"/>
      <c r="F144" s="13"/>
    </row>
    <row r="145" spans="1:6" s="3" customFormat="1" ht="11.25" x14ac:dyDescent="0.2">
      <c r="A145" s="208"/>
      <c r="B145" s="237"/>
      <c r="C145" s="54" t="s">
        <v>161</v>
      </c>
      <c r="D145" s="60"/>
      <c r="E145" s="44"/>
      <c r="F145" s="13"/>
    </row>
    <row r="146" spans="1:6" s="3" customFormat="1" ht="11.25" x14ac:dyDescent="0.2">
      <c r="A146" s="209"/>
      <c r="B146" s="77" t="s">
        <v>162</v>
      </c>
      <c r="C146" s="78"/>
      <c r="D146" s="79"/>
      <c r="E146" s="55">
        <f t="shared" ref="E146:F146" si="17">SUM(E143:E145)</f>
        <v>0</v>
      </c>
      <c r="F146" s="35">
        <f t="shared" si="17"/>
        <v>0</v>
      </c>
    </row>
    <row r="147" spans="1:6" s="3" customFormat="1" ht="11.25" x14ac:dyDescent="0.2">
      <c r="A147" s="207" t="s">
        <v>163</v>
      </c>
      <c r="B147" s="83" t="s">
        <v>164</v>
      </c>
      <c r="C147" s="29" t="s">
        <v>165</v>
      </c>
      <c r="D147" s="26" t="s">
        <v>166</v>
      </c>
      <c r="E147" s="12"/>
      <c r="F147" s="13"/>
    </row>
    <row r="148" spans="1:6" s="3" customFormat="1" ht="11.25" x14ac:dyDescent="0.2">
      <c r="A148" s="208"/>
      <c r="B148" s="84"/>
      <c r="C148" s="29" t="s">
        <v>167</v>
      </c>
      <c r="D148" s="85" t="s">
        <v>168</v>
      </c>
      <c r="E148" s="12"/>
      <c r="F148" s="13"/>
    </row>
    <row r="149" spans="1:6" s="3" customFormat="1" ht="11.25" x14ac:dyDescent="0.2">
      <c r="A149" s="209"/>
      <c r="B149" s="77" t="s">
        <v>169</v>
      </c>
      <c r="C149" s="78"/>
      <c r="D149" s="79"/>
      <c r="E149" s="55">
        <f t="shared" ref="E149:F149" si="18">SUM(E146:E148)</f>
        <v>0</v>
      </c>
      <c r="F149" s="35">
        <f t="shared" si="18"/>
        <v>0</v>
      </c>
    </row>
    <row r="150" spans="1:6" s="3" customFormat="1" ht="11.25" x14ac:dyDescent="0.2">
      <c r="A150" s="231" t="s">
        <v>170</v>
      </c>
      <c r="B150" s="235" t="s">
        <v>171</v>
      </c>
      <c r="C150" s="29" t="s">
        <v>172</v>
      </c>
      <c r="D150" s="26" t="s">
        <v>173</v>
      </c>
      <c r="E150" s="7"/>
      <c r="F150" s="86"/>
    </row>
    <row r="151" spans="1:6" s="3" customFormat="1" ht="11.25" x14ac:dyDescent="0.2">
      <c r="A151" s="208"/>
      <c r="B151" s="226"/>
      <c r="C151" s="29" t="s">
        <v>174</v>
      </c>
      <c r="D151" s="26" t="s">
        <v>175</v>
      </c>
      <c r="E151" s="12"/>
      <c r="F151" s="86"/>
    </row>
    <row r="152" spans="1:6" s="3" customFormat="1" ht="11.25" x14ac:dyDescent="0.2">
      <c r="A152" s="208"/>
      <c r="B152" s="226"/>
      <c r="C152" s="29" t="s">
        <v>176</v>
      </c>
      <c r="D152" s="26" t="s">
        <v>177</v>
      </c>
      <c r="E152" s="12"/>
      <c r="F152" s="86"/>
    </row>
    <row r="153" spans="1:6" s="3" customFormat="1" ht="11.25" x14ac:dyDescent="0.2">
      <c r="A153" s="208"/>
      <c r="B153" s="227"/>
      <c r="C153" s="29" t="s">
        <v>178</v>
      </c>
      <c r="D153" s="26" t="s">
        <v>179</v>
      </c>
      <c r="E153" s="12"/>
      <c r="F153" s="86"/>
    </row>
    <row r="154" spans="1:6" s="3" customFormat="1" ht="11.25" x14ac:dyDescent="0.2">
      <c r="A154" s="209"/>
      <c r="B154" s="77" t="s">
        <v>180</v>
      </c>
      <c r="C154" s="78"/>
      <c r="D154" s="79"/>
      <c r="E154" s="55">
        <f t="shared" ref="E154:F154" si="19">SUM(E150:E153)</f>
        <v>0</v>
      </c>
      <c r="F154" s="35">
        <f t="shared" si="19"/>
        <v>0</v>
      </c>
    </row>
    <row r="155" spans="1:6" s="3" customFormat="1" ht="11.25" x14ac:dyDescent="0.2">
      <c r="A155" s="231" t="s">
        <v>181</v>
      </c>
      <c r="B155" s="232" t="s">
        <v>182</v>
      </c>
      <c r="C155" s="29" t="s">
        <v>183</v>
      </c>
      <c r="D155" s="85" t="s">
        <v>184</v>
      </c>
      <c r="E155" s="12"/>
      <c r="F155" s="86"/>
    </row>
    <row r="156" spans="1:6" s="3" customFormat="1" ht="11.25" x14ac:dyDescent="0.2">
      <c r="A156" s="208"/>
      <c r="B156" s="233"/>
      <c r="C156" s="87" t="s">
        <v>185</v>
      </c>
      <c r="D156" s="85" t="s">
        <v>186</v>
      </c>
      <c r="E156" s="12"/>
      <c r="F156" s="86"/>
    </row>
    <row r="157" spans="1:6" s="3" customFormat="1" ht="11.25" x14ac:dyDescent="0.2">
      <c r="A157" s="208"/>
      <c r="B157" s="233"/>
      <c r="C157" s="87" t="s">
        <v>187</v>
      </c>
      <c r="D157" s="85" t="s">
        <v>188</v>
      </c>
      <c r="E157" s="12"/>
      <c r="F157" s="86"/>
    </row>
    <row r="158" spans="1:6" s="3" customFormat="1" ht="11.25" x14ac:dyDescent="0.2">
      <c r="A158" s="208"/>
      <c r="B158" s="233"/>
      <c r="C158" s="87" t="s">
        <v>189</v>
      </c>
      <c r="D158" s="85" t="s">
        <v>190</v>
      </c>
      <c r="E158" s="12"/>
      <c r="F158" s="86"/>
    </row>
    <row r="159" spans="1:6" s="3" customFormat="1" ht="11.25" x14ac:dyDescent="0.2">
      <c r="A159" s="208"/>
      <c r="B159" s="234"/>
      <c r="C159" s="87" t="s">
        <v>191</v>
      </c>
      <c r="D159" s="85" t="s">
        <v>192</v>
      </c>
      <c r="E159" s="12"/>
      <c r="F159" s="86"/>
    </row>
    <row r="160" spans="1:6" s="3" customFormat="1" ht="11.25" x14ac:dyDescent="0.2">
      <c r="A160" s="209"/>
      <c r="B160" s="77" t="s">
        <v>193</v>
      </c>
      <c r="C160" s="78"/>
      <c r="D160" s="79"/>
      <c r="E160" s="55">
        <f t="shared" ref="E160:F160" si="20">SUM(E152:E155)</f>
        <v>0</v>
      </c>
      <c r="F160" s="35">
        <f t="shared" si="20"/>
        <v>0</v>
      </c>
    </row>
    <row r="161" spans="1:6" s="3" customFormat="1" ht="11.25" x14ac:dyDescent="0.2">
      <c r="A161" s="231" t="s">
        <v>194</v>
      </c>
      <c r="B161" s="83" t="s">
        <v>195</v>
      </c>
      <c r="C161" s="29" t="s">
        <v>196</v>
      </c>
      <c r="D161" s="26" t="s">
        <v>197</v>
      </c>
      <c r="E161" s="7"/>
      <c r="F161" s="67"/>
    </row>
    <row r="162" spans="1:6" s="3" customFormat="1" ht="11.25" x14ac:dyDescent="0.2">
      <c r="A162" s="209"/>
      <c r="B162" s="77" t="s">
        <v>198</v>
      </c>
      <c r="C162" s="78"/>
      <c r="D162" s="79"/>
      <c r="E162" s="55">
        <f t="shared" ref="E162:F162" si="21">E161</f>
        <v>0</v>
      </c>
      <c r="F162" s="35">
        <f t="shared" si="21"/>
        <v>0</v>
      </c>
    </row>
    <row r="163" spans="1:6" s="3" customFormat="1" ht="12.75" customHeight="1" x14ac:dyDescent="0.2">
      <c r="A163" s="213" t="s">
        <v>199</v>
      </c>
      <c r="B163" s="9" t="s">
        <v>200</v>
      </c>
      <c r="C163" s="29" t="s">
        <v>201</v>
      </c>
      <c r="D163" s="26" t="s">
        <v>202</v>
      </c>
      <c r="E163" s="12"/>
      <c r="F163" s="13"/>
    </row>
    <row r="164" spans="1:6" s="3" customFormat="1" ht="11.25" x14ac:dyDescent="0.2">
      <c r="A164" s="221"/>
      <c r="B164" s="77" t="s">
        <v>203</v>
      </c>
      <c r="C164" s="78"/>
      <c r="D164" s="79"/>
      <c r="E164" s="55">
        <f t="shared" ref="E164:F164" si="22">E163</f>
        <v>0</v>
      </c>
      <c r="F164" s="35">
        <f t="shared" si="22"/>
        <v>0</v>
      </c>
    </row>
    <row r="165" spans="1:6" s="3" customFormat="1" ht="12.75" customHeight="1" x14ac:dyDescent="0.2">
      <c r="A165" s="213" t="s">
        <v>204</v>
      </c>
      <c r="B165" s="232" t="s">
        <v>205</v>
      </c>
      <c r="C165" s="5" t="s">
        <v>206</v>
      </c>
      <c r="D165" s="85" t="s">
        <v>207</v>
      </c>
      <c r="E165" s="12"/>
      <c r="F165" s="86"/>
    </row>
    <row r="166" spans="1:6" s="3" customFormat="1" ht="12.75" customHeight="1" x14ac:dyDescent="0.2">
      <c r="A166" s="214"/>
      <c r="B166" s="233"/>
      <c r="C166" s="10" t="s">
        <v>208</v>
      </c>
      <c r="D166" s="85" t="s">
        <v>209</v>
      </c>
      <c r="E166" s="12"/>
      <c r="F166" s="86"/>
    </row>
    <row r="167" spans="1:6" s="3" customFormat="1" ht="12.75" customHeight="1" x14ac:dyDescent="0.2">
      <c r="A167" s="214"/>
      <c r="B167" s="234"/>
      <c r="C167" s="15" t="s">
        <v>210</v>
      </c>
      <c r="D167" s="85"/>
      <c r="E167" s="12"/>
      <c r="F167" s="86"/>
    </row>
    <row r="168" spans="1:6" s="3" customFormat="1" ht="11.25" x14ac:dyDescent="0.2">
      <c r="A168" s="66"/>
      <c r="B168" s="77" t="s">
        <v>211</v>
      </c>
      <c r="C168" s="78"/>
      <c r="D168" s="79"/>
      <c r="E168" s="88">
        <f t="shared" ref="E168:F168" si="23">SUM(E165:E167)</f>
        <v>0</v>
      </c>
      <c r="F168" s="89">
        <f t="shared" si="23"/>
        <v>0</v>
      </c>
    </row>
    <row r="169" spans="1:6" s="3" customFormat="1" ht="12.75" customHeight="1" x14ac:dyDescent="0.2">
      <c r="A169" s="213" t="s">
        <v>212</v>
      </c>
      <c r="B169" s="9" t="s">
        <v>100</v>
      </c>
      <c r="C169" s="29" t="s">
        <v>213</v>
      </c>
      <c r="D169" s="26" t="s">
        <v>214</v>
      </c>
      <c r="E169" s="12"/>
      <c r="F169" s="13"/>
    </row>
    <row r="170" spans="1:6" s="3" customFormat="1" ht="11.25" x14ac:dyDescent="0.2">
      <c r="A170" s="221"/>
      <c r="B170" s="77" t="s">
        <v>215</v>
      </c>
      <c r="C170" s="78"/>
      <c r="D170" s="79"/>
      <c r="E170" s="55">
        <f t="shared" ref="E170:F170" si="24">E169</f>
        <v>0</v>
      </c>
      <c r="F170" s="35">
        <f t="shared" si="24"/>
        <v>0</v>
      </c>
    </row>
    <row r="171" spans="1:6" s="3" customFormat="1" ht="12.75" customHeight="1" x14ac:dyDescent="0.2">
      <c r="A171" s="65" t="s">
        <v>216</v>
      </c>
      <c r="B171" s="90" t="s">
        <v>217</v>
      </c>
      <c r="C171" s="47" t="s">
        <v>218</v>
      </c>
      <c r="D171" s="38" t="s">
        <v>219</v>
      </c>
      <c r="E171" s="91"/>
      <c r="F171" s="13"/>
    </row>
    <row r="172" spans="1:6" s="3" customFormat="1" ht="12.75" customHeight="1" x14ac:dyDescent="0.2">
      <c r="A172" s="65"/>
      <c r="B172" s="90"/>
      <c r="C172" s="29" t="s">
        <v>220</v>
      </c>
      <c r="D172" s="41" t="s">
        <v>221</v>
      </c>
      <c r="E172" s="92"/>
      <c r="F172" s="13"/>
    </row>
    <row r="173" spans="1:6" s="3" customFormat="1" ht="12.75" customHeight="1" x14ac:dyDescent="0.2">
      <c r="A173" s="65"/>
      <c r="B173" s="90"/>
      <c r="C173" s="29" t="s">
        <v>222</v>
      </c>
      <c r="D173" s="41" t="s">
        <v>223</v>
      </c>
      <c r="E173" s="92"/>
      <c r="F173" s="13"/>
    </row>
    <row r="174" spans="1:6" s="3" customFormat="1" ht="12.75" customHeight="1" x14ac:dyDescent="0.2">
      <c r="A174" s="65"/>
      <c r="B174" s="90"/>
      <c r="C174" s="29" t="s">
        <v>224</v>
      </c>
      <c r="D174" s="41" t="s">
        <v>225</v>
      </c>
      <c r="E174" s="92"/>
      <c r="F174" s="13"/>
    </row>
    <row r="175" spans="1:6" s="3" customFormat="1" ht="12.75" customHeight="1" x14ac:dyDescent="0.2">
      <c r="A175" s="65"/>
      <c r="B175" s="90"/>
      <c r="C175" s="54" t="s">
        <v>226</v>
      </c>
      <c r="D175" s="43"/>
      <c r="E175" s="93"/>
      <c r="F175" s="13"/>
    </row>
    <row r="176" spans="1:6" s="3" customFormat="1" ht="11.25" x14ac:dyDescent="0.2">
      <c r="A176" s="66"/>
      <c r="B176" s="77" t="s">
        <v>227</v>
      </c>
      <c r="C176" s="78"/>
      <c r="D176" s="79"/>
      <c r="E176" s="88">
        <f t="shared" ref="E176:F176" si="25">SUM(E171:E175)</f>
        <v>0</v>
      </c>
      <c r="F176" s="89">
        <f t="shared" si="25"/>
        <v>0</v>
      </c>
    </row>
    <row r="177" spans="1:6" s="3" customFormat="1" ht="13.5" customHeight="1" thickBot="1" x14ac:dyDescent="0.25">
      <c r="A177" s="184" t="s">
        <v>228</v>
      </c>
      <c r="B177" s="185"/>
      <c r="C177" s="185"/>
      <c r="D177" s="186"/>
      <c r="E177" s="18">
        <f t="shared" ref="E177:F177" si="26">E136+E138+E142+E146+E170+E162+E154+E164+E168+E176+E160+E149</f>
        <v>0</v>
      </c>
      <c r="F177" s="19">
        <f t="shared" si="26"/>
        <v>0</v>
      </c>
    </row>
    <row r="178" spans="1:6" s="3" customFormat="1" thickTop="1" thickBot="1" x14ac:dyDescent="0.25">
      <c r="A178" s="20"/>
      <c r="B178" s="21"/>
      <c r="C178" s="21"/>
      <c r="D178" s="21"/>
      <c r="E178" s="22"/>
      <c r="F178" s="23"/>
    </row>
    <row r="179" spans="1:6" s="3" customFormat="1" ht="13.5" customHeight="1" thickTop="1" x14ac:dyDescent="0.2">
      <c r="A179" s="181" t="s">
        <v>229</v>
      </c>
      <c r="B179" s="182"/>
      <c r="C179" s="182"/>
      <c r="D179" s="182"/>
      <c r="E179" s="182"/>
      <c r="F179" s="183"/>
    </row>
    <row r="180" spans="1:6" s="3" customFormat="1" ht="11.25" x14ac:dyDescent="0.2">
      <c r="A180" s="219" t="s">
        <v>230</v>
      </c>
      <c r="B180" s="95" t="s">
        <v>231</v>
      </c>
      <c r="C180" s="47" t="s">
        <v>232</v>
      </c>
      <c r="D180" s="38" t="s">
        <v>233</v>
      </c>
      <c r="E180" s="7"/>
      <c r="F180" s="8"/>
    </row>
    <row r="181" spans="1:6" s="3" customFormat="1" ht="12.75" customHeight="1" x14ac:dyDescent="0.2">
      <c r="A181" s="220"/>
      <c r="B181" s="96"/>
      <c r="C181" s="29" t="s">
        <v>234</v>
      </c>
      <c r="D181" s="41" t="s">
        <v>233</v>
      </c>
      <c r="E181" s="12"/>
      <c r="F181" s="13"/>
    </row>
    <row r="182" spans="1:6" s="3" customFormat="1" ht="12.75" customHeight="1" x14ac:dyDescent="0.2">
      <c r="A182" s="220"/>
      <c r="B182" s="96"/>
      <c r="C182" s="29" t="s">
        <v>235</v>
      </c>
      <c r="D182" s="41" t="s">
        <v>236</v>
      </c>
      <c r="E182" s="12"/>
      <c r="F182" s="13"/>
    </row>
    <row r="183" spans="1:6" s="3" customFormat="1" ht="12.75" customHeight="1" x14ac:dyDescent="0.2">
      <c r="A183" s="214"/>
      <c r="B183" s="97"/>
      <c r="C183" s="54" t="s">
        <v>237</v>
      </c>
      <c r="D183" s="43" t="s">
        <v>236</v>
      </c>
      <c r="E183" s="44"/>
      <c r="F183" s="13"/>
    </row>
    <row r="184" spans="1:6" s="3" customFormat="1" ht="12.75" customHeight="1" x14ac:dyDescent="0.2">
      <c r="A184" s="221"/>
      <c r="B184" s="215" t="s">
        <v>238</v>
      </c>
      <c r="C184" s="216"/>
      <c r="D184" s="217"/>
      <c r="E184" s="98">
        <f t="shared" ref="E184:F184" si="27">SUM(E180:E183)</f>
        <v>0</v>
      </c>
      <c r="F184" s="99">
        <f t="shared" si="27"/>
        <v>0</v>
      </c>
    </row>
    <row r="185" spans="1:6" s="3" customFormat="1" ht="12.75" customHeight="1" x14ac:dyDescent="0.2">
      <c r="A185" s="219" t="s">
        <v>239</v>
      </c>
      <c r="B185" s="95" t="s">
        <v>231</v>
      </c>
      <c r="C185" s="47" t="s">
        <v>240</v>
      </c>
      <c r="D185" s="25" t="s">
        <v>241</v>
      </c>
      <c r="E185" s="7"/>
      <c r="F185" s="13"/>
    </row>
    <row r="186" spans="1:6" s="3" customFormat="1" ht="12.75" customHeight="1" x14ac:dyDescent="0.2">
      <c r="A186" s="220"/>
      <c r="B186" s="97"/>
      <c r="C186" s="54" t="s">
        <v>242</v>
      </c>
      <c r="D186" s="60" t="s">
        <v>241</v>
      </c>
      <c r="E186" s="80"/>
      <c r="F186" s="13"/>
    </row>
    <row r="187" spans="1:6" s="3" customFormat="1" ht="12.75" customHeight="1" x14ac:dyDescent="0.2">
      <c r="A187" s="218"/>
      <c r="B187" s="215" t="s">
        <v>243</v>
      </c>
      <c r="C187" s="216"/>
      <c r="D187" s="217"/>
      <c r="E187" s="88">
        <f t="shared" ref="E187:F187" si="28">SUM(E185:E186)</f>
        <v>0</v>
      </c>
      <c r="F187" s="89">
        <f t="shared" si="28"/>
        <v>0</v>
      </c>
    </row>
    <row r="188" spans="1:6" s="3" customFormat="1" ht="12.75" customHeight="1" x14ac:dyDescent="0.2">
      <c r="A188" s="219" t="s">
        <v>244</v>
      </c>
      <c r="B188" s="95" t="s">
        <v>231</v>
      </c>
      <c r="C188" s="47" t="s">
        <v>245</v>
      </c>
      <c r="D188" s="25" t="s">
        <v>246</v>
      </c>
      <c r="E188" s="7"/>
      <c r="F188" s="13"/>
    </row>
    <row r="189" spans="1:6" s="3" customFormat="1" ht="12.75" customHeight="1" x14ac:dyDescent="0.2">
      <c r="A189" s="220"/>
      <c r="B189" s="97"/>
      <c r="C189" s="54" t="s">
        <v>247</v>
      </c>
      <c r="D189" s="60" t="s">
        <v>246</v>
      </c>
      <c r="E189" s="80"/>
      <c r="F189" s="13"/>
    </row>
    <row r="190" spans="1:6" s="3" customFormat="1" ht="12.75" customHeight="1" x14ac:dyDescent="0.2">
      <c r="A190" s="221"/>
      <c r="B190" s="215" t="s">
        <v>248</v>
      </c>
      <c r="C190" s="216"/>
      <c r="D190" s="217"/>
      <c r="E190" s="88">
        <f t="shared" ref="E190:F190" si="29">SUM(E188:E189)</f>
        <v>0</v>
      </c>
      <c r="F190" s="89">
        <f t="shared" si="29"/>
        <v>0</v>
      </c>
    </row>
    <row r="191" spans="1:6" s="3" customFormat="1" ht="12.75" customHeight="1" x14ac:dyDescent="0.2">
      <c r="A191" s="219" t="s">
        <v>249</v>
      </c>
      <c r="B191" s="95" t="s">
        <v>231</v>
      </c>
      <c r="C191" s="37" t="s">
        <v>250</v>
      </c>
      <c r="D191" s="38" t="s">
        <v>251</v>
      </c>
      <c r="E191" s="91"/>
      <c r="F191" s="13"/>
    </row>
    <row r="192" spans="1:6" s="3" customFormat="1" ht="12.75" customHeight="1" x14ac:dyDescent="0.2">
      <c r="A192" s="220"/>
      <c r="B192" s="97"/>
      <c r="C192" s="37" t="s">
        <v>252</v>
      </c>
      <c r="D192" s="38" t="s">
        <v>253</v>
      </c>
      <c r="E192" s="91"/>
      <c r="F192" s="13"/>
    </row>
    <row r="193" spans="1:6" s="3" customFormat="1" ht="12.75" customHeight="1" x14ac:dyDescent="0.2">
      <c r="A193" s="221"/>
      <c r="B193" s="215" t="s">
        <v>254</v>
      </c>
      <c r="C193" s="216"/>
      <c r="D193" s="217"/>
      <c r="E193" s="88">
        <f t="shared" ref="E193:F193" si="30">SUM(E191:E192)</f>
        <v>0</v>
      </c>
      <c r="F193" s="89">
        <f t="shared" si="30"/>
        <v>0</v>
      </c>
    </row>
    <row r="194" spans="1:6" s="3" customFormat="1" ht="12.75" customHeight="1" x14ac:dyDescent="0.2">
      <c r="A194" s="219" t="s">
        <v>255</v>
      </c>
      <c r="B194" s="95" t="s">
        <v>231</v>
      </c>
      <c r="C194" s="47" t="s">
        <v>256</v>
      </c>
      <c r="D194" s="25" t="s">
        <v>257</v>
      </c>
      <c r="E194" s="7"/>
      <c r="F194" s="13"/>
    </row>
    <row r="195" spans="1:6" s="3" customFormat="1" ht="12.75" customHeight="1" x14ac:dyDescent="0.2">
      <c r="A195" s="214"/>
      <c r="B195" s="96"/>
      <c r="C195" s="29" t="s">
        <v>258</v>
      </c>
      <c r="D195" s="26" t="s">
        <v>259</v>
      </c>
      <c r="E195" s="12"/>
      <c r="F195" s="13"/>
    </row>
    <row r="196" spans="1:6" s="3" customFormat="1" ht="12.75" customHeight="1" x14ac:dyDescent="0.2">
      <c r="A196" s="214"/>
      <c r="B196" s="96"/>
      <c r="C196" s="30" t="s">
        <v>260</v>
      </c>
      <c r="D196" s="31" t="s">
        <v>261</v>
      </c>
      <c r="E196" s="17"/>
      <c r="F196" s="13"/>
    </row>
    <row r="197" spans="1:6" s="3" customFormat="1" ht="12.75" customHeight="1" x14ac:dyDescent="0.2">
      <c r="A197" s="214"/>
      <c r="B197" s="96"/>
      <c r="C197" s="29" t="s">
        <v>262</v>
      </c>
      <c r="D197" s="26"/>
      <c r="E197" s="12"/>
      <c r="F197" s="13"/>
    </row>
    <row r="198" spans="1:6" s="3" customFormat="1" ht="12.75" customHeight="1" x14ac:dyDescent="0.2">
      <c r="A198" s="214"/>
      <c r="B198" s="97"/>
      <c r="C198" s="15" t="s">
        <v>263</v>
      </c>
      <c r="D198" s="16"/>
      <c r="E198" s="100"/>
      <c r="F198" s="13"/>
    </row>
    <row r="199" spans="1:6" s="3" customFormat="1" ht="11.25" x14ac:dyDescent="0.2">
      <c r="A199" s="221"/>
      <c r="B199" s="215" t="s">
        <v>264</v>
      </c>
      <c r="C199" s="216"/>
      <c r="D199" s="217"/>
      <c r="E199" s="88">
        <f t="shared" ref="E199:F199" si="31">SUM(E194:E198)</f>
        <v>0</v>
      </c>
      <c r="F199" s="89">
        <f t="shared" si="31"/>
        <v>0</v>
      </c>
    </row>
    <row r="200" spans="1:6" s="3" customFormat="1" ht="11.25" x14ac:dyDescent="0.2">
      <c r="A200" s="219" t="s">
        <v>265</v>
      </c>
      <c r="B200" s="95" t="s">
        <v>231</v>
      </c>
      <c r="C200" s="101" t="s">
        <v>266</v>
      </c>
      <c r="D200" s="102" t="s">
        <v>267</v>
      </c>
      <c r="E200" s="103"/>
      <c r="F200" s="13"/>
    </row>
    <row r="201" spans="1:6" s="3" customFormat="1" ht="11.25" x14ac:dyDescent="0.2">
      <c r="A201" s="221"/>
      <c r="B201" s="215" t="s">
        <v>268</v>
      </c>
      <c r="C201" s="216"/>
      <c r="D201" s="217"/>
      <c r="E201" s="88">
        <f t="shared" ref="E201:F201" si="32">SUM(E200)</f>
        <v>0</v>
      </c>
      <c r="F201" s="89">
        <f t="shared" si="32"/>
        <v>0</v>
      </c>
    </row>
    <row r="202" spans="1:6" s="3" customFormat="1" ht="11.25" x14ac:dyDescent="0.2">
      <c r="A202" s="219" t="s">
        <v>269</v>
      </c>
      <c r="B202" s="95" t="s">
        <v>270</v>
      </c>
      <c r="C202" s="29" t="s">
        <v>271</v>
      </c>
      <c r="D202" s="26" t="s">
        <v>272</v>
      </c>
      <c r="E202" s="7"/>
      <c r="F202" s="13"/>
    </row>
    <row r="203" spans="1:6" s="3" customFormat="1" ht="11.25" x14ac:dyDescent="0.2">
      <c r="A203" s="214"/>
      <c r="B203" s="104" t="s">
        <v>273</v>
      </c>
      <c r="C203" s="29" t="s">
        <v>274</v>
      </c>
      <c r="D203" s="26" t="s">
        <v>275</v>
      </c>
      <c r="E203" s="12"/>
      <c r="F203" s="13"/>
    </row>
    <row r="204" spans="1:6" s="3" customFormat="1" ht="11.25" x14ac:dyDescent="0.2">
      <c r="A204" s="214"/>
      <c r="B204" s="96"/>
      <c r="C204" s="29" t="s">
        <v>276</v>
      </c>
      <c r="D204" s="26" t="s">
        <v>277</v>
      </c>
      <c r="E204" s="12"/>
      <c r="F204" s="13"/>
    </row>
    <row r="205" spans="1:6" s="3" customFormat="1" ht="11.25" x14ac:dyDescent="0.2">
      <c r="A205" s="214"/>
      <c r="B205" s="97"/>
      <c r="C205" s="54" t="s">
        <v>226</v>
      </c>
      <c r="D205" s="60"/>
      <c r="E205" s="44"/>
      <c r="F205" s="13"/>
    </row>
    <row r="206" spans="1:6" s="3" customFormat="1" ht="11.25" x14ac:dyDescent="0.2">
      <c r="A206" s="221"/>
      <c r="B206" s="215" t="s">
        <v>278</v>
      </c>
      <c r="C206" s="216"/>
      <c r="D206" s="217"/>
      <c r="E206" s="88">
        <f t="shared" ref="E206:F206" si="33">SUM(E202:E205)</f>
        <v>0</v>
      </c>
      <c r="F206" s="89">
        <f t="shared" si="33"/>
        <v>0</v>
      </c>
    </row>
    <row r="207" spans="1:6" s="3" customFormat="1" ht="12" thickBot="1" x14ac:dyDescent="0.25">
      <c r="A207" s="184" t="s">
        <v>279</v>
      </c>
      <c r="B207" s="185"/>
      <c r="C207" s="185"/>
      <c r="D207" s="186"/>
      <c r="E207" s="45">
        <f t="shared" ref="E207:F207" si="34">SUM(E206,E201,E199,E193,E190,E187,E184)</f>
        <v>0</v>
      </c>
      <c r="F207" s="46">
        <f t="shared" si="34"/>
        <v>0</v>
      </c>
    </row>
    <row r="208" spans="1:6" s="3" customFormat="1" thickTop="1" thickBot="1" x14ac:dyDescent="0.25">
      <c r="A208" s="20"/>
      <c r="B208" s="21"/>
      <c r="C208" s="21"/>
      <c r="D208" s="21"/>
      <c r="E208" s="22"/>
      <c r="F208" s="23"/>
    </row>
    <row r="209" spans="1:6" s="3" customFormat="1" ht="13.5" customHeight="1" thickTop="1" x14ac:dyDescent="0.2">
      <c r="A209" s="181" t="s">
        <v>280</v>
      </c>
      <c r="B209" s="182"/>
      <c r="C209" s="182"/>
      <c r="D209" s="182"/>
      <c r="E209" s="182"/>
      <c r="F209" s="183"/>
    </row>
    <row r="210" spans="1:6" s="3" customFormat="1" ht="11.25" x14ac:dyDescent="0.2">
      <c r="A210" s="219" t="s">
        <v>281</v>
      </c>
      <c r="B210" s="105" t="s">
        <v>282</v>
      </c>
      <c r="C210" s="47" t="s">
        <v>283</v>
      </c>
      <c r="D210" s="25" t="s">
        <v>284</v>
      </c>
      <c r="E210" s="7"/>
      <c r="F210" s="8"/>
    </row>
    <row r="211" spans="1:6" s="3" customFormat="1" ht="12.75" customHeight="1" x14ac:dyDescent="0.2">
      <c r="A211" s="214"/>
      <c r="B211" s="96"/>
      <c r="C211" s="29" t="s">
        <v>285</v>
      </c>
      <c r="D211" s="26" t="s">
        <v>286</v>
      </c>
      <c r="E211" s="12"/>
      <c r="F211" s="13"/>
    </row>
    <row r="212" spans="1:6" s="3" customFormat="1" ht="12.75" customHeight="1" x14ac:dyDescent="0.2">
      <c r="A212" s="214"/>
      <c r="B212" s="96"/>
      <c r="C212" s="29" t="s">
        <v>287</v>
      </c>
      <c r="D212" s="26" t="s">
        <v>288</v>
      </c>
      <c r="E212" s="12"/>
      <c r="F212" s="13"/>
    </row>
    <row r="213" spans="1:6" s="3" customFormat="1" ht="12.75" customHeight="1" x14ac:dyDescent="0.2">
      <c r="A213" s="214"/>
      <c r="B213" s="96"/>
      <c r="C213" s="29" t="s">
        <v>289</v>
      </c>
      <c r="D213" s="26" t="s">
        <v>290</v>
      </c>
      <c r="E213" s="12"/>
      <c r="F213" s="13"/>
    </row>
    <row r="214" spans="1:6" s="3" customFormat="1" ht="12.75" customHeight="1" x14ac:dyDescent="0.2">
      <c r="A214" s="214"/>
      <c r="B214" s="97"/>
      <c r="C214" s="29" t="s">
        <v>291</v>
      </c>
      <c r="D214" s="26" t="s">
        <v>292</v>
      </c>
      <c r="E214" s="12"/>
      <c r="F214" s="13"/>
    </row>
    <row r="215" spans="1:6" s="3" customFormat="1" ht="12.75" customHeight="1" x14ac:dyDescent="0.2">
      <c r="A215" s="214"/>
      <c r="B215" s="74" t="s">
        <v>293</v>
      </c>
      <c r="C215" s="29" t="s">
        <v>294</v>
      </c>
      <c r="D215" s="26" t="s">
        <v>295</v>
      </c>
      <c r="E215" s="12"/>
      <c r="F215" s="13"/>
    </row>
    <row r="216" spans="1:6" s="3" customFormat="1" ht="12.75" customHeight="1" x14ac:dyDescent="0.2">
      <c r="A216" s="214"/>
      <c r="B216" s="74" t="s">
        <v>296</v>
      </c>
      <c r="C216" s="29" t="s">
        <v>297</v>
      </c>
      <c r="D216" s="26" t="s">
        <v>298</v>
      </c>
      <c r="E216" s="12"/>
      <c r="F216" s="13"/>
    </row>
    <row r="217" spans="1:6" s="3" customFormat="1" ht="12.75" customHeight="1" x14ac:dyDescent="0.2">
      <c r="A217" s="214"/>
      <c r="B217" s="74" t="s">
        <v>299</v>
      </c>
      <c r="C217" s="29" t="s">
        <v>300</v>
      </c>
      <c r="D217" s="26" t="s">
        <v>301</v>
      </c>
      <c r="E217" s="12"/>
      <c r="F217" s="13"/>
    </row>
    <row r="218" spans="1:6" s="3" customFormat="1" ht="12.75" customHeight="1" x14ac:dyDescent="0.2">
      <c r="A218" s="214"/>
      <c r="B218" s="74" t="s">
        <v>302</v>
      </c>
      <c r="C218" s="54" t="s">
        <v>303</v>
      </c>
      <c r="D218" s="43" t="s">
        <v>304</v>
      </c>
      <c r="E218" s="44"/>
      <c r="F218" s="13"/>
    </row>
    <row r="219" spans="1:6" s="3" customFormat="1" ht="12.75" customHeight="1" x14ac:dyDescent="0.2">
      <c r="A219" s="221"/>
      <c r="B219" s="215" t="s">
        <v>305</v>
      </c>
      <c r="C219" s="216"/>
      <c r="D219" s="217"/>
      <c r="E219" s="55">
        <f t="shared" ref="E219:F219" si="35">SUM(E210:E218)</f>
        <v>0</v>
      </c>
      <c r="F219" s="35">
        <f t="shared" si="35"/>
        <v>0</v>
      </c>
    </row>
    <row r="220" spans="1:6" s="3" customFormat="1" ht="12.75" customHeight="1" x14ac:dyDescent="0.2">
      <c r="A220" s="219" t="s">
        <v>306</v>
      </c>
      <c r="B220" s="106" t="s">
        <v>282</v>
      </c>
      <c r="C220" s="51" t="s">
        <v>307</v>
      </c>
      <c r="D220" s="75" t="s">
        <v>308</v>
      </c>
      <c r="E220" s="80"/>
      <c r="F220" s="13"/>
    </row>
    <row r="221" spans="1:6" s="3" customFormat="1" ht="12.75" customHeight="1" x14ac:dyDescent="0.2">
      <c r="A221" s="221"/>
      <c r="B221" s="215" t="s">
        <v>309</v>
      </c>
      <c r="C221" s="216"/>
      <c r="D221" s="217"/>
      <c r="E221" s="88">
        <f t="shared" ref="E221:F221" si="36">SUM(E220)</f>
        <v>0</v>
      </c>
      <c r="F221" s="89">
        <f t="shared" si="36"/>
        <v>0</v>
      </c>
    </row>
    <row r="222" spans="1:6" s="3" customFormat="1" ht="12.75" customHeight="1" x14ac:dyDescent="0.2">
      <c r="A222" s="219" t="s">
        <v>310</v>
      </c>
      <c r="B222" s="107" t="s">
        <v>296</v>
      </c>
      <c r="C222" s="51" t="s">
        <v>311</v>
      </c>
      <c r="D222" s="75" t="s">
        <v>312</v>
      </c>
      <c r="E222" s="80"/>
      <c r="F222" s="13"/>
    </row>
    <row r="223" spans="1:6" s="3" customFormat="1" ht="12.75" customHeight="1" x14ac:dyDescent="0.2">
      <c r="A223" s="221"/>
      <c r="B223" s="215" t="s">
        <v>313</v>
      </c>
      <c r="C223" s="216"/>
      <c r="D223" s="217"/>
      <c r="E223" s="88">
        <f t="shared" ref="E223:F223" si="37">SUM(E222)</f>
        <v>0</v>
      </c>
      <c r="F223" s="89">
        <f t="shared" si="37"/>
        <v>0</v>
      </c>
    </row>
    <row r="224" spans="1:6" s="3" customFormat="1" ht="12.75" customHeight="1" x14ac:dyDescent="0.2">
      <c r="A224" s="219" t="s">
        <v>314</v>
      </c>
      <c r="B224" s="107" t="s">
        <v>315</v>
      </c>
      <c r="C224" s="51" t="s">
        <v>316</v>
      </c>
      <c r="D224" s="75" t="s">
        <v>317</v>
      </c>
      <c r="E224" s="80"/>
      <c r="F224" s="13"/>
    </row>
    <row r="225" spans="1:6" s="3" customFormat="1" ht="12.75" customHeight="1" x14ac:dyDescent="0.2">
      <c r="A225" s="221"/>
      <c r="B225" s="215" t="s">
        <v>318</v>
      </c>
      <c r="C225" s="216"/>
      <c r="D225" s="217"/>
      <c r="E225" s="88">
        <f t="shared" ref="E225:F225" si="38">SUM(E224)</f>
        <v>0</v>
      </c>
      <c r="F225" s="89">
        <f t="shared" si="38"/>
        <v>0</v>
      </c>
    </row>
    <row r="226" spans="1:6" s="3" customFormat="1" ht="12.75" customHeight="1" x14ac:dyDescent="0.2">
      <c r="A226" s="219" t="s">
        <v>319</v>
      </c>
      <c r="B226" s="106" t="s">
        <v>320</v>
      </c>
      <c r="C226" s="51" t="s">
        <v>321</v>
      </c>
      <c r="D226" s="75" t="s">
        <v>322</v>
      </c>
      <c r="E226" s="80"/>
      <c r="F226" s="13"/>
    </row>
    <row r="227" spans="1:6" s="3" customFormat="1" ht="11.25" x14ac:dyDescent="0.2">
      <c r="A227" s="221"/>
      <c r="B227" s="215" t="s">
        <v>323</v>
      </c>
      <c r="C227" s="216"/>
      <c r="D227" s="217"/>
      <c r="E227" s="88">
        <f t="shared" ref="E227:F227" si="39">SUM(E226)</f>
        <v>0</v>
      </c>
      <c r="F227" s="89">
        <f t="shared" si="39"/>
        <v>0</v>
      </c>
    </row>
    <row r="228" spans="1:6" s="3" customFormat="1" ht="11.25" x14ac:dyDescent="0.2">
      <c r="A228" s="219" t="s">
        <v>324</v>
      </c>
      <c r="B228" s="107" t="s">
        <v>325</v>
      </c>
      <c r="C228" s="47" t="s">
        <v>326</v>
      </c>
      <c r="D228" s="25" t="s">
        <v>327</v>
      </c>
      <c r="E228" s="7"/>
      <c r="F228" s="13"/>
    </row>
    <row r="229" spans="1:6" s="3" customFormat="1" ht="11.25" x14ac:dyDescent="0.2">
      <c r="A229" s="220"/>
      <c r="B229" s="95" t="s">
        <v>328</v>
      </c>
      <c r="C229" s="29" t="s">
        <v>329</v>
      </c>
      <c r="D229" s="26" t="s">
        <v>330</v>
      </c>
      <c r="E229" s="12"/>
      <c r="F229" s="13"/>
    </row>
    <row r="230" spans="1:6" s="3" customFormat="1" ht="11.25" x14ac:dyDescent="0.2">
      <c r="A230" s="220"/>
      <c r="B230" s="97"/>
      <c r="C230" s="29" t="s">
        <v>331</v>
      </c>
      <c r="D230" s="26" t="s">
        <v>330</v>
      </c>
      <c r="E230" s="12"/>
      <c r="F230" s="13"/>
    </row>
    <row r="231" spans="1:6" s="3" customFormat="1" ht="11.25" x14ac:dyDescent="0.2">
      <c r="A231" s="220"/>
      <c r="B231" s="108" t="s">
        <v>332</v>
      </c>
      <c r="C231" s="54" t="s">
        <v>333</v>
      </c>
      <c r="D231" s="60" t="s">
        <v>334</v>
      </c>
      <c r="E231" s="44"/>
      <c r="F231" s="13"/>
    </row>
    <row r="232" spans="1:6" s="3" customFormat="1" ht="11.25" x14ac:dyDescent="0.2">
      <c r="A232" s="218"/>
      <c r="B232" s="215" t="s">
        <v>335</v>
      </c>
      <c r="C232" s="216"/>
      <c r="D232" s="217"/>
      <c r="E232" s="88">
        <f t="shared" ref="E232:F232" si="40">SUM(E228:E231)</f>
        <v>0</v>
      </c>
      <c r="F232" s="89">
        <f t="shared" si="40"/>
        <v>0</v>
      </c>
    </row>
    <row r="233" spans="1:6" s="3" customFormat="1" ht="11.25" x14ac:dyDescent="0.2">
      <c r="A233" s="219" t="s">
        <v>336</v>
      </c>
      <c r="B233" s="106" t="s">
        <v>337</v>
      </c>
      <c r="C233" s="47" t="s">
        <v>338</v>
      </c>
      <c r="D233" s="25" t="s">
        <v>339</v>
      </c>
      <c r="E233" s="7"/>
      <c r="F233" s="13"/>
    </row>
    <row r="234" spans="1:6" s="3" customFormat="1" ht="11.25" x14ac:dyDescent="0.2">
      <c r="A234" s="214"/>
      <c r="B234" s="4" t="s">
        <v>340</v>
      </c>
      <c r="C234" s="29" t="s">
        <v>341</v>
      </c>
      <c r="D234" s="26" t="s">
        <v>342</v>
      </c>
      <c r="E234" s="12"/>
      <c r="F234" s="13"/>
    </row>
    <row r="235" spans="1:6" s="3" customFormat="1" ht="11.25" x14ac:dyDescent="0.2">
      <c r="A235" s="214"/>
      <c r="B235" s="74" t="s">
        <v>343</v>
      </c>
      <c r="C235" s="29" t="s">
        <v>344</v>
      </c>
      <c r="D235" s="26" t="s">
        <v>345</v>
      </c>
      <c r="E235" s="12"/>
      <c r="F235" s="13"/>
    </row>
    <row r="236" spans="1:6" s="3" customFormat="1" ht="11.25" x14ac:dyDescent="0.2">
      <c r="A236" s="221"/>
      <c r="B236" s="215" t="s">
        <v>346</v>
      </c>
      <c r="C236" s="216"/>
      <c r="D236" s="217"/>
      <c r="E236" s="88">
        <f t="shared" ref="E236:F236" si="41">SUM(E233:E235)</f>
        <v>0</v>
      </c>
      <c r="F236" s="89">
        <f t="shared" si="41"/>
        <v>0</v>
      </c>
    </row>
    <row r="237" spans="1:6" s="3" customFormat="1" ht="11.25" x14ac:dyDescent="0.2">
      <c r="A237" s="219" t="s">
        <v>347</v>
      </c>
      <c r="B237" s="109" t="s">
        <v>348</v>
      </c>
      <c r="C237" s="47" t="s">
        <v>349</v>
      </c>
      <c r="D237" s="25" t="s">
        <v>350</v>
      </c>
      <c r="E237" s="7"/>
      <c r="F237" s="86"/>
    </row>
    <row r="238" spans="1:6" s="3" customFormat="1" ht="11.25" x14ac:dyDescent="0.2">
      <c r="A238" s="214"/>
      <c r="B238" s="110"/>
      <c r="C238" s="29" t="s">
        <v>351</v>
      </c>
      <c r="D238" s="26" t="s">
        <v>352</v>
      </c>
      <c r="E238" s="12"/>
      <c r="F238" s="86"/>
    </row>
    <row r="239" spans="1:6" s="3" customFormat="1" ht="11.25" x14ac:dyDescent="0.2">
      <c r="A239" s="214"/>
      <c r="B239" s="110"/>
      <c r="C239" s="29" t="s">
        <v>353</v>
      </c>
      <c r="D239" s="26" t="s">
        <v>354</v>
      </c>
      <c r="E239" s="12"/>
      <c r="F239" s="86"/>
    </row>
    <row r="240" spans="1:6" s="3" customFormat="1" ht="11.25" x14ac:dyDescent="0.2">
      <c r="A240" s="214"/>
      <c r="B240" s="110"/>
      <c r="C240" s="29" t="s">
        <v>355</v>
      </c>
      <c r="D240" s="26" t="s">
        <v>356</v>
      </c>
      <c r="E240" s="12"/>
      <c r="F240" s="86"/>
    </row>
    <row r="241" spans="1:6" s="3" customFormat="1" ht="11.25" x14ac:dyDescent="0.2">
      <c r="A241" s="214"/>
      <c r="B241" s="110"/>
      <c r="C241" s="28" t="s">
        <v>357</v>
      </c>
      <c r="D241" s="81" t="s">
        <v>358</v>
      </c>
      <c r="E241" s="17"/>
      <c r="F241" s="86"/>
    </row>
    <row r="242" spans="1:6" s="3" customFormat="1" ht="11.25" x14ac:dyDescent="0.2">
      <c r="A242" s="214"/>
      <c r="B242" s="111"/>
      <c r="C242" s="54" t="s">
        <v>359</v>
      </c>
      <c r="D242" s="60"/>
      <c r="E242" s="44"/>
      <c r="F242" s="112"/>
    </row>
    <row r="243" spans="1:6" s="3" customFormat="1" ht="12" thickBot="1" x14ac:dyDescent="0.25">
      <c r="A243" s="221"/>
      <c r="B243" s="215" t="s">
        <v>360</v>
      </c>
      <c r="C243" s="216"/>
      <c r="D243" s="217"/>
      <c r="E243" s="88">
        <f t="shared" ref="E243:F243" si="42">SUM(E237:E242)</f>
        <v>0</v>
      </c>
      <c r="F243" s="89">
        <f t="shared" si="42"/>
        <v>0</v>
      </c>
    </row>
    <row r="244" spans="1:6" s="3" customFormat="1" ht="12" customHeight="1" thickTop="1" x14ac:dyDescent="0.2">
      <c r="A244" s="213" t="s">
        <v>361</v>
      </c>
      <c r="B244" s="113" t="s">
        <v>362</v>
      </c>
      <c r="C244" s="225"/>
      <c r="D244" s="228"/>
      <c r="E244" s="12"/>
      <c r="F244" s="86"/>
    </row>
    <row r="245" spans="1:6" s="3" customFormat="1" ht="11.25" x14ac:dyDescent="0.2">
      <c r="A245" s="214"/>
      <c r="B245" s="96" t="s">
        <v>363</v>
      </c>
      <c r="C245" s="226"/>
      <c r="D245" s="229"/>
      <c r="E245" s="12"/>
      <c r="F245" s="86"/>
    </row>
    <row r="246" spans="1:6" s="3" customFormat="1" ht="11.25" x14ac:dyDescent="0.2">
      <c r="A246" s="214"/>
      <c r="B246" s="96" t="s">
        <v>364</v>
      </c>
      <c r="C246" s="226"/>
      <c r="D246" s="229"/>
      <c r="E246" s="12"/>
      <c r="F246" s="86"/>
    </row>
    <row r="247" spans="1:6" s="3" customFormat="1" ht="11.25" x14ac:dyDescent="0.2">
      <c r="A247" s="214"/>
      <c r="B247" s="96" t="s">
        <v>365</v>
      </c>
      <c r="C247" s="226"/>
      <c r="D247" s="229"/>
      <c r="E247" s="12"/>
      <c r="F247" s="86"/>
    </row>
    <row r="248" spans="1:6" s="3" customFormat="1" ht="11.25" x14ac:dyDescent="0.2">
      <c r="A248" s="214"/>
      <c r="B248" s="114"/>
      <c r="C248" s="227"/>
      <c r="D248" s="230"/>
      <c r="E248" s="12"/>
      <c r="F248" s="86"/>
    </row>
    <row r="249" spans="1:6" s="3" customFormat="1" ht="11.25" x14ac:dyDescent="0.2">
      <c r="A249" s="115"/>
      <c r="B249" s="215" t="s">
        <v>366</v>
      </c>
      <c r="C249" s="216"/>
      <c r="D249" s="217"/>
      <c r="E249" s="88">
        <f t="shared" ref="E249:F249" si="43">SUM(E244)</f>
        <v>0</v>
      </c>
      <c r="F249" s="89">
        <f t="shared" si="43"/>
        <v>0</v>
      </c>
    </row>
    <row r="250" spans="1:6" s="3" customFormat="1" ht="14.25" customHeight="1" thickBot="1" x14ac:dyDescent="0.25">
      <c r="A250" s="184" t="s">
        <v>367</v>
      </c>
      <c r="B250" s="185"/>
      <c r="C250" s="185"/>
      <c r="D250" s="186"/>
      <c r="E250" s="45">
        <f t="shared" ref="E250:F250" si="44">SUM(E249,E243,E236,E232,E227,E225,E223,E221,E219)</f>
        <v>0</v>
      </c>
      <c r="F250" s="46">
        <f t="shared" si="44"/>
        <v>0</v>
      </c>
    </row>
    <row r="251" spans="1:6" s="3" customFormat="1" thickTop="1" thickBot="1" x14ac:dyDescent="0.25">
      <c r="A251" s="20"/>
      <c r="B251" s="21"/>
      <c r="C251" s="21"/>
      <c r="D251" s="21"/>
      <c r="E251" s="22"/>
      <c r="F251" s="23"/>
    </row>
    <row r="252" spans="1:6" s="3" customFormat="1" ht="12.75" customHeight="1" thickTop="1" x14ac:dyDescent="0.2">
      <c r="A252" s="181" t="s">
        <v>368</v>
      </c>
      <c r="B252" s="182"/>
      <c r="C252" s="182"/>
      <c r="D252" s="182"/>
      <c r="E252" s="182"/>
      <c r="F252" s="183"/>
    </row>
    <row r="253" spans="1:6" s="3" customFormat="1" ht="12.75" customHeight="1" x14ac:dyDescent="0.2">
      <c r="A253" s="220" t="s">
        <v>369</v>
      </c>
      <c r="B253" s="104" t="s">
        <v>370</v>
      </c>
      <c r="C253" s="28" t="s">
        <v>371</v>
      </c>
      <c r="D253" s="81" t="s">
        <v>372</v>
      </c>
      <c r="E253" s="82"/>
      <c r="F253" s="86"/>
    </row>
    <row r="254" spans="1:6" s="3" customFormat="1" ht="12.75" customHeight="1" x14ac:dyDescent="0.2">
      <c r="A254" s="220"/>
      <c r="B254" s="104"/>
      <c r="C254" s="29" t="s">
        <v>373</v>
      </c>
      <c r="D254" s="26" t="s">
        <v>374</v>
      </c>
      <c r="E254" s="12"/>
      <c r="F254" s="86"/>
    </row>
    <row r="255" spans="1:6" s="3" customFormat="1" ht="12.75" customHeight="1" x14ac:dyDescent="0.2">
      <c r="A255" s="220"/>
      <c r="B255" s="104"/>
      <c r="C255" s="29" t="s">
        <v>375</v>
      </c>
      <c r="D255" s="26" t="s">
        <v>376</v>
      </c>
      <c r="E255" s="12"/>
      <c r="F255" s="86"/>
    </row>
    <row r="256" spans="1:6" s="3" customFormat="1" ht="12.75" customHeight="1" x14ac:dyDescent="0.2">
      <c r="A256" s="220"/>
      <c r="B256" s="114"/>
      <c r="C256" s="54" t="s">
        <v>377</v>
      </c>
      <c r="D256" s="60" t="s">
        <v>378</v>
      </c>
      <c r="E256" s="12"/>
      <c r="F256" s="86"/>
    </row>
    <row r="257" spans="1:6" s="3" customFormat="1" ht="12.75" customHeight="1" x14ac:dyDescent="0.2">
      <c r="A257" s="214"/>
      <c r="B257" s="74" t="s">
        <v>379</v>
      </c>
      <c r="C257" s="51" t="s">
        <v>380</v>
      </c>
      <c r="D257" s="75" t="s">
        <v>381</v>
      </c>
      <c r="E257" s="12"/>
      <c r="F257" s="13"/>
    </row>
    <row r="258" spans="1:6" s="3" customFormat="1" ht="12.75" customHeight="1" x14ac:dyDescent="0.2">
      <c r="A258" s="214"/>
      <c r="B258" s="74" t="s">
        <v>382</v>
      </c>
      <c r="C258" s="51" t="s">
        <v>383</v>
      </c>
      <c r="D258" s="75" t="s">
        <v>384</v>
      </c>
      <c r="E258" s="44"/>
      <c r="F258" s="13"/>
    </row>
    <row r="259" spans="1:6" s="3" customFormat="1" ht="11.25" x14ac:dyDescent="0.2">
      <c r="A259" s="221"/>
      <c r="B259" s="215" t="s">
        <v>385</v>
      </c>
      <c r="C259" s="216"/>
      <c r="D259" s="217"/>
      <c r="E259" s="88">
        <f t="shared" ref="E259:F259" si="45">SUM(E253:E258)</f>
        <v>0</v>
      </c>
      <c r="F259" s="89">
        <f t="shared" si="45"/>
        <v>0</v>
      </c>
    </row>
    <row r="260" spans="1:6" s="3" customFormat="1" ht="11.25" x14ac:dyDescent="0.2">
      <c r="A260" s="219" t="s">
        <v>386</v>
      </c>
      <c r="B260" s="105" t="s">
        <v>387</v>
      </c>
      <c r="C260" s="5" t="s">
        <v>388</v>
      </c>
      <c r="D260" s="6" t="s">
        <v>389</v>
      </c>
      <c r="E260" s="80"/>
      <c r="F260" s="13"/>
    </row>
    <row r="261" spans="1:6" s="3" customFormat="1" ht="11.25" x14ac:dyDescent="0.2">
      <c r="A261" s="221"/>
      <c r="B261" s="215" t="s">
        <v>390</v>
      </c>
      <c r="C261" s="216"/>
      <c r="D261" s="217"/>
      <c r="E261" s="88">
        <f t="shared" ref="E261:F261" si="46">SUM(E260)</f>
        <v>0</v>
      </c>
      <c r="F261" s="89">
        <f t="shared" si="46"/>
        <v>0</v>
      </c>
    </row>
    <row r="262" spans="1:6" s="3" customFormat="1" ht="11.25" x14ac:dyDescent="0.2">
      <c r="A262" s="219" t="s">
        <v>391</v>
      </c>
      <c r="B262" s="106" t="s">
        <v>392</v>
      </c>
      <c r="C262" s="51" t="s">
        <v>393</v>
      </c>
      <c r="D262" s="116" t="s">
        <v>394</v>
      </c>
      <c r="E262" s="80"/>
      <c r="F262" s="13"/>
    </row>
    <row r="263" spans="1:6" s="3" customFormat="1" ht="11.25" x14ac:dyDescent="0.2">
      <c r="A263" s="221"/>
      <c r="B263" s="222" t="s">
        <v>395</v>
      </c>
      <c r="C263" s="223"/>
      <c r="D263" s="224"/>
      <c r="E263" s="117">
        <f t="shared" ref="E263:F263" si="47">SUM(E262)</f>
        <v>0</v>
      </c>
      <c r="F263" s="118">
        <f t="shared" si="47"/>
        <v>0</v>
      </c>
    </row>
    <row r="264" spans="1:6" s="3" customFormat="1" ht="12" customHeight="1" x14ac:dyDescent="0.2">
      <c r="A264" s="213" t="s">
        <v>396</v>
      </c>
      <c r="B264" s="95" t="s">
        <v>362</v>
      </c>
      <c r="C264" s="25"/>
      <c r="D264" s="25"/>
      <c r="E264" s="7"/>
      <c r="F264" s="86"/>
    </row>
    <row r="265" spans="1:6" s="3" customFormat="1" ht="11.25" customHeight="1" x14ac:dyDescent="0.2">
      <c r="A265" s="214"/>
      <c r="B265" s="96" t="s">
        <v>363</v>
      </c>
      <c r="C265" s="26"/>
      <c r="D265" s="26"/>
      <c r="E265" s="26"/>
      <c r="F265" s="86"/>
    </row>
    <row r="266" spans="1:6" s="3" customFormat="1" ht="11.25" customHeight="1" x14ac:dyDescent="0.2">
      <c r="A266" s="214"/>
      <c r="B266" s="96" t="s">
        <v>397</v>
      </c>
      <c r="C266" s="26"/>
      <c r="D266" s="26"/>
      <c r="E266" s="26"/>
      <c r="F266" s="86"/>
    </row>
    <row r="267" spans="1:6" s="3" customFormat="1" ht="11.25" customHeight="1" x14ac:dyDescent="0.2">
      <c r="A267" s="214"/>
      <c r="B267" s="96" t="s">
        <v>365</v>
      </c>
      <c r="C267" s="26"/>
      <c r="D267" s="26"/>
      <c r="E267" s="26"/>
      <c r="F267" s="86"/>
    </row>
    <row r="268" spans="1:6" s="3" customFormat="1" ht="11.25" customHeight="1" x14ac:dyDescent="0.2">
      <c r="A268" s="214"/>
      <c r="B268" s="114"/>
      <c r="C268" s="26"/>
      <c r="D268" s="26"/>
      <c r="E268" s="26"/>
      <c r="F268" s="86"/>
    </row>
    <row r="269" spans="1:6" s="3" customFormat="1" ht="11.25" x14ac:dyDescent="0.2">
      <c r="A269" s="115"/>
      <c r="B269" s="215" t="s">
        <v>398</v>
      </c>
      <c r="C269" s="216"/>
      <c r="D269" s="217"/>
      <c r="E269" s="88">
        <f t="shared" ref="E269:F269" si="48">SUM(E264:E268)</f>
        <v>0</v>
      </c>
      <c r="F269" s="89">
        <f t="shared" si="48"/>
        <v>0</v>
      </c>
    </row>
    <row r="270" spans="1:6" s="3" customFormat="1" ht="14.25" customHeight="1" thickBot="1" x14ac:dyDescent="0.25">
      <c r="A270" s="184" t="s">
        <v>399</v>
      </c>
      <c r="B270" s="185"/>
      <c r="C270" s="185"/>
      <c r="D270" s="186"/>
      <c r="E270" s="45">
        <f t="shared" ref="E270:F270" si="49">SUM(E269,E263,E261,E259)</f>
        <v>0</v>
      </c>
      <c r="F270" s="46">
        <f t="shared" si="49"/>
        <v>0</v>
      </c>
    </row>
    <row r="271" spans="1:6" s="3" customFormat="1" thickTop="1" thickBot="1" x14ac:dyDescent="0.25">
      <c r="A271" s="119"/>
      <c r="B271" s="21"/>
      <c r="C271" s="21"/>
      <c r="D271" s="21"/>
      <c r="E271" s="22"/>
      <c r="F271" s="120"/>
    </row>
    <row r="272" spans="1:6" s="3" customFormat="1" ht="12.75" customHeight="1" thickTop="1" x14ac:dyDescent="0.2">
      <c r="A272" s="181" t="s">
        <v>400</v>
      </c>
      <c r="B272" s="182"/>
      <c r="C272" s="182"/>
      <c r="D272" s="182"/>
      <c r="E272" s="182"/>
      <c r="F272" s="183"/>
    </row>
    <row r="273" spans="1:6" s="3" customFormat="1" ht="12.75" customHeight="1" x14ac:dyDescent="0.2">
      <c r="A273" s="219" t="s">
        <v>401</v>
      </c>
      <c r="B273" s="104" t="s">
        <v>402</v>
      </c>
      <c r="C273" s="47" t="s">
        <v>403</v>
      </c>
      <c r="D273" s="25" t="s">
        <v>404</v>
      </c>
      <c r="E273" s="7"/>
      <c r="F273" s="121"/>
    </row>
    <row r="274" spans="1:6" s="3" customFormat="1" ht="12.75" customHeight="1" x14ac:dyDescent="0.2">
      <c r="A274" s="220"/>
      <c r="B274" s="96"/>
      <c r="C274" s="29" t="s">
        <v>405</v>
      </c>
      <c r="D274" s="26" t="s">
        <v>406</v>
      </c>
      <c r="E274" s="12"/>
      <c r="F274" s="121"/>
    </row>
    <row r="275" spans="1:6" s="3" customFormat="1" ht="12.75" customHeight="1" x14ac:dyDescent="0.2">
      <c r="A275" s="220"/>
      <c r="B275" s="96"/>
      <c r="C275" s="29" t="s">
        <v>407</v>
      </c>
      <c r="D275" s="26" t="s">
        <v>408</v>
      </c>
      <c r="E275" s="12"/>
      <c r="F275" s="121"/>
    </row>
    <row r="276" spans="1:6" s="3" customFormat="1" ht="12.75" customHeight="1" x14ac:dyDescent="0.2">
      <c r="A276" s="220"/>
      <c r="B276" s="96"/>
      <c r="C276" s="29" t="s">
        <v>409</v>
      </c>
      <c r="D276" s="26" t="s">
        <v>410</v>
      </c>
      <c r="E276" s="12"/>
      <c r="F276" s="121"/>
    </row>
    <row r="277" spans="1:6" s="3" customFormat="1" ht="12.75" customHeight="1" x14ac:dyDescent="0.2">
      <c r="A277" s="220"/>
      <c r="B277" s="96"/>
      <c r="C277" s="29" t="s">
        <v>411</v>
      </c>
      <c r="D277" s="26" t="s">
        <v>412</v>
      </c>
      <c r="E277" s="12"/>
      <c r="F277" s="121"/>
    </row>
    <row r="278" spans="1:6" s="3" customFormat="1" ht="12.75" customHeight="1" x14ac:dyDescent="0.2">
      <c r="A278" s="220"/>
      <c r="B278" s="96"/>
      <c r="C278" s="29" t="s">
        <v>413</v>
      </c>
      <c r="D278" s="26" t="s">
        <v>414</v>
      </c>
      <c r="E278" s="12"/>
      <c r="F278" s="121"/>
    </row>
    <row r="279" spans="1:6" s="3" customFormat="1" ht="12.75" customHeight="1" x14ac:dyDescent="0.2">
      <c r="A279" s="220"/>
      <c r="B279" s="97"/>
      <c r="C279" s="29" t="s">
        <v>415</v>
      </c>
      <c r="D279" s="26" t="s">
        <v>416</v>
      </c>
      <c r="E279" s="12"/>
      <c r="F279" s="121"/>
    </row>
    <row r="280" spans="1:6" s="3" customFormat="1" ht="12.75" customHeight="1" x14ac:dyDescent="0.2">
      <c r="A280" s="220"/>
      <c r="B280" s="95" t="s">
        <v>417</v>
      </c>
      <c r="C280" s="29" t="s">
        <v>418</v>
      </c>
      <c r="D280" s="41" t="s">
        <v>419</v>
      </c>
      <c r="E280" s="12"/>
      <c r="F280" s="122"/>
    </row>
    <row r="281" spans="1:6" s="3" customFormat="1" ht="12.75" customHeight="1" x14ac:dyDescent="0.2">
      <c r="A281" s="220"/>
      <c r="B281" s="96"/>
      <c r="C281" s="29" t="s">
        <v>420</v>
      </c>
      <c r="D281" s="41" t="s">
        <v>421</v>
      </c>
      <c r="E281" s="12"/>
      <c r="F281" s="122"/>
    </row>
    <row r="282" spans="1:6" s="3" customFormat="1" ht="12.75" customHeight="1" x14ac:dyDescent="0.2">
      <c r="A282" s="220"/>
      <c r="B282" s="97"/>
      <c r="C282" s="54" t="s">
        <v>422</v>
      </c>
      <c r="D282" s="43" t="s">
        <v>423</v>
      </c>
      <c r="E282" s="44"/>
      <c r="F282" s="122"/>
    </row>
    <row r="283" spans="1:6" s="3" customFormat="1" ht="12.75" customHeight="1" x14ac:dyDescent="0.2">
      <c r="A283" s="218"/>
      <c r="B283" s="215" t="s">
        <v>424</v>
      </c>
      <c r="C283" s="216"/>
      <c r="D283" s="217"/>
      <c r="E283" s="88">
        <f t="shared" ref="E283:F283" si="50">SUM(E273:E282)</f>
        <v>0</v>
      </c>
      <c r="F283" s="89">
        <f t="shared" si="50"/>
        <v>0</v>
      </c>
    </row>
    <row r="284" spans="1:6" s="3" customFormat="1" ht="12.75" customHeight="1" x14ac:dyDescent="0.2">
      <c r="A284" s="207" t="s">
        <v>425</v>
      </c>
      <c r="B284" s="95" t="s">
        <v>426</v>
      </c>
      <c r="C284" s="47" t="s">
        <v>427</v>
      </c>
      <c r="D284" s="25" t="s">
        <v>428</v>
      </c>
      <c r="E284" s="7"/>
      <c r="F284" s="121"/>
    </row>
    <row r="285" spans="1:6" s="3" customFormat="1" ht="12.75" customHeight="1" x14ac:dyDescent="0.2">
      <c r="A285" s="214"/>
      <c r="B285" s="104"/>
      <c r="C285" s="29" t="s">
        <v>429</v>
      </c>
      <c r="D285" s="26" t="s">
        <v>430</v>
      </c>
      <c r="E285" s="12"/>
      <c r="F285" s="121"/>
    </row>
    <row r="286" spans="1:6" s="3" customFormat="1" ht="12.75" customHeight="1" x14ac:dyDescent="0.2">
      <c r="A286" s="214"/>
      <c r="B286" s="97"/>
      <c r="C286" s="54" t="s">
        <v>431</v>
      </c>
      <c r="D286" s="60" t="s">
        <v>432</v>
      </c>
      <c r="E286" s="44"/>
      <c r="F286" s="121"/>
    </row>
    <row r="287" spans="1:6" s="3" customFormat="1" ht="12.75" customHeight="1" x14ac:dyDescent="0.2">
      <c r="A287" s="221"/>
      <c r="B287" s="215" t="s">
        <v>433</v>
      </c>
      <c r="C287" s="216"/>
      <c r="D287" s="217"/>
      <c r="E287" s="88">
        <f t="shared" ref="E287:F287" si="51">SUM(E284:E286)</f>
        <v>0</v>
      </c>
      <c r="F287" s="89">
        <f t="shared" si="51"/>
        <v>0</v>
      </c>
    </row>
    <row r="288" spans="1:6" s="3" customFormat="1" ht="12.75" customHeight="1" x14ac:dyDescent="0.2">
      <c r="A288" s="219" t="s">
        <v>434</v>
      </c>
      <c r="B288" s="74" t="s">
        <v>426</v>
      </c>
      <c r="C288" s="51" t="s">
        <v>435</v>
      </c>
      <c r="D288" s="75" t="s">
        <v>436</v>
      </c>
      <c r="E288" s="123"/>
      <c r="F288" s="124"/>
    </row>
    <row r="289" spans="1:6" s="3" customFormat="1" ht="11.25" x14ac:dyDescent="0.2">
      <c r="A289" s="214"/>
      <c r="B289" s="95" t="s">
        <v>402</v>
      </c>
      <c r="C289" s="29" t="s">
        <v>437</v>
      </c>
      <c r="D289" s="26" t="s">
        <v>438</v>
      </c>
      <c r="E289" s="57"/>
      <c r="F289" s="13"/>
    </row>
    <row r="290" spans="1:6" s="3" customFormat="1" ht="11.25" x14ac:dyDescent="0.2">
      <c r="A290" s="214"/>
      <c r="B290" s="97"/>
      <c r="C290" s="29" t="s">
        <v>439</v>
      </c>
      <c r="D290" s="26" t="s">
        <v>440</v>
      </c>
      <c r="E290" s="57"/>
      <c r="F290" s="13"/>
    </row>
    <row r="291" spans="1:6" s="3" customFormat="1" ht="11.25" x14ac:dyDescent="0.2">
      <c r="A291" s="214"/>
      <c r="B291" s="97"/>
      <c r="C291" s="54" t="s">
        <v>441</v>
      </c>
      <c r="D291" s="60" t="s">
        <v>442</v>
      </c>
      <c r="E291" s="125"/>
      <c r="F291" s="126"/>
    </row>
    <row r="292" spans="1:6" s="3" customFormat="1" ht="11.25" x14ac:dyDescent="0.2">
      <c r="A292" s="221"/>
      <c r="B292" s="215" t="s">
        <v>443</v>
      </c>
      <c r="C292" s="216"/>
      <c r="D292" s="217"/>
      <c r="E292" s="127">
        <f t="shared" ref="E292:F292" si="52">SUM(E288:E291)</f>
        <v>0</v>
      </c>
      <c r="F292" s="49">
        <f t="shared" si="52"/>
        <v>0</v>
      </c>
    </row>
    <row r="293" spans="1:6" s="3" customFormat="1" ht="11.25" x14ac:dyDescent="0.2">
      <c r="A293" s="213" t="s">
        <v>444</v>
      </c>
      <c r="B293" s="106" t="s">
        <v>282</v>
      </c>
      <c r="C293" s="51" t="s">
        <v>445</v>
      </c>
      <c r="D293" s="116" t="s">
        <v>446</v>
      </c>
      <c r="E293" s="116"/>
      <c r="F293" s="13"/>
    </row>
    <row r="294" spans="1:6" s="3" customFormat="1" ht="11.25" x14ac:dyDescent="0.2">
      <c r="A294" s="221"/>
      <c r="B294" s="215" t="s">
        <v>447</v>
      </c>
      <c r="C294" s="216"/>
      <c r="D294" s="217"/>
      <c r="E294" s="127">
        <f t="shared" ref="E294:F294" si="53">SUM(E293)</f>
        <v>0</v>
      </c>
      <c r="F294" s="49">
        <f t="shared" si="53"/>
        <v>0</v>
      </c>
    </row>
    <row r="295" spans="1:6" s="3" customFormat="1" ht="12" customHeight="1" x14ac:dyDescent="0.2">
      <c r="A295" s="213" t="s">
        <v>448</v>
      </c>
      <c r="B295" s="95" t="s">
        <v>362</v>
      </c>
      <c r="C295" s="25"/>
      <c r="D295" s="25"/>
      <c r="E295" s="123"/>
      <c r="F295" s="13"/>
    </row>
    <row r="296" spans="1:6" s="3" customFormat="1" ht="11.25" customHeight="1" x14ac:dyDescent="0.2">
      <c r="A296" s="214"/>
      <c r="B296" s="96" t="s">
        <v>363</v>
      </c>
      <c r="C296" s="26"/>
      <c r="D296" s="26"/>
      <c r="E296" s="57"/>
      <c r="F296" s="13"/>
    </row>
    <row r="297" spans="1:6" s="3" customFormat="1" ht="11.25" customHeight="1" x14ac:dyDescent="0.2">
      <c r="A297" s="214"/>
      <c r="B297" s="96" t="s">
        <v>449</v>
      </c>
      <c r="C297" s="26"/>
      <c r="D297" s="26"/>
      <c r="E297" s="57"/>
      <c r="F297" s="13"/>
    </row>
    <row r="298" spans="1:6" s="3" customFormat="1" ht="11.25" customHeight="1" x14ac:dyDescent="0.2">
      <c r="A298" s="214"/>
      <c r="B298" s="96" t="s">
        <v>365</v>
      </c>
      <c r="C298" s="26"/>
      <c r="D298" s="26"/>
      <c r="E298" s="57"/>
      <c r="F298" s="13"/>
    </row>
    <row r="299" spans="1:6" s="3" customFormat="1" ht="11.25" customHeight="1" x14ac:dyDescent="0.2">
      <c r="A299" s="214"/>
      <c r="B299" s="114"/>
      <c r="C299" s="26"/>
      <c r="D299" s="26"/>
      <c r="E299" s="57"/>
      <c r="F299" s="13"/>
    </row>
    <row r="300" spans="1:6" s="3" customFormat="1" ht="11.25" x14ac:dyDescent="0.2">
      <c r="A300" s="115"/>
      <c r="B300" s="215" t="s">
        <v>450</v>
      </c>
      <c r="C300" s="216"/>
      <c r="D300" s="217"/>
      <c r="E300" s="127">
        <f t="shared" ref="E300:F300" si="54">SUM(E295:E299)</f>
        <v>0</v>
      </c>
      <c r="F300" s="49">
        <f t="shared" si="54"/>
        <v>0</v>
      </c>
    </row>
    <row r="301" spans="1:6" s="3" customFormat="1" ht="12.75" customHeight="1" thickBot="1" x14ac:dyDescent="0.25">
      <c r="A301" s="184" t="s">
        <v>451</v>
      </c>
      <c r="B301" s="185"/>
      <c r="C301" s="185"/>
      <c r="D301" s="186"/>
      <c r="E301" s="128">
        <f t="shared" ref="E301:F301" si="55">SUM(E300,E294,E292,E287,E283)</f>
        <v>0</v>
      </c>
      <c r="F301" s="129">
        <f t="shared" si="55"/>
        <v>0</v>
      </c>
    </row>
    <row r="302" spans="1:6" s="3" customFormat="1" ht="12.75" customHeight="1" thickTop="1" thickBot="1" x14ac:dyDescent="0.25">
      <c r="A302" s="20"/>
      <c r="B302" s="21"/>
      <c r="C302" s="21"/>
      <c r="D302" s="21"/>
      <c r="E302" s="22"/>
      <c r="F302" s="23"/>
    </row>
    <row r="303" spans="1:6" s="3" customFormat="1" ht="13.5" customHeight="1" thickTop="1" x14ac:dyDescent="0.2">
      <c r="A303" s="181" t="s">
        <v>452</v>
      </c>
      <c r="B303" s="182"/>
      <c r="C303" s="182"/>
      <c r="D303" s="182"/>
      <c r="E303" s="182"/>
      <c r="F303" s="183"/>
    </row>
    <row r="304" spans="1:6" s="3" customFormat="1" ht="11.25" customHeight="1" x14ac:dyDescent="0.2">
      <c r="A304" s="213" t="s">
        <v>453</v>
      </c>
      <c r="B304" s="130" t="s">
        <v>454</v>
      </c>
      <c r="C304" s="47" t="s">
        <v>455</v>
      </c>
      <c r="D304" s="25" t="s">
        <v>456</v>
      </c>
      <c r="E304" s="91"/>
      <c r="F304" s="13"/>
    </row>
    <row r="305" spans="1:6" s="3" customFormat="1" ht="11.25" customHeight="1" x14ac:dyDescent="0.2">
      <c r="A305" s="218"/>
      <c r="B305" s="131" t="s">
        <v>457</v>
      </c>
      <c r="C305" s="54" t="s">
        <v>458</v>
      </c>
      <c r="D305" s="60" t="s">
        <v>459</v>
      </c>
      <c r="E305" s="93"/>
      <c r="F305" s="13"/>
    </row>
    <row r="306" spans="1:6" s="3" customFormat="1" ht="11.25" customHeight="1" thickBot="1" x14ac:dyDescent="0.25">
      <c r="A306" s="94"/>
      <c r="B306" s="185" t="s">
        <v>460</v>
      </c>
      <c r="C306" s="185"/>
      <c r="D306" s="186"/>
      <c r="E306" s="18">
        <f t="shared" ref="E306:F306" si="56">SUM(E304:E305)</f>
        <v>0</v>
      </c>
      <c r="F306" s="19">
        <f t="shared" si="56"/>
        <v>0</v>
      </c>
    </row>
    <row r="307" spans="1:6" s="3" customFormat="1" ht="11.25" customHeight="1" thickTop="1" thickBot="1" x14ac:dyDescent="0.25">
      <c r="A307" s="119"/>
      <c r="B307" s="132"/>
      <c r="C307" s="132"/>
      <c r="D307" s="132"/>
      <c r="E307" s="133"/>
      <c r="F307" s="120"/>
    </row>
    <row r="308" spans="1:6" s="3" customFormat="1" ht="11.25" customHeight="1" thickTop="1" x14ac:dyDescent="0.2">
      <c r="A308" s="181" t="s">
        <v>461</v>
      </c>
      <c r="B308" s="182"/>
      <c r="C308" s="182"/>
      <c r="D308" s="182"/>
      <c r="E308" s="182"/>
      <c r="F308" s="183"/>
    </row>
    <row r="309" spans="1:6" s="3" customFormat="1" ht="11.25" customHeight="1" x14ac:dyDescent="0.2">
      <c r="A309" s="219" t="s">
        <v>462</v>
      </c>
      <c r="B309" s="95" t="s">
        <v>463</v>
      </c>
      <c r="C309" s="134"/>
      <c r="D309" s="135"/>
      <c r="E309" s="7"/>
      <c r="F309" s="13"/>
    </row>
    <row r="310" spans="1:6" x14ac:dyDescent="0.2">
      <c r="A310" s="220"/>
      <c r="B310" s="96" t="s">
        <v>464</v>
      </c>
      <c r="C310" s="136"/>
      <c r="D310" s="137"/>
      <c r="E310" s="12"/>
      <c r="F310" s="13"/>
    </row>
    <row r="311" spans="1:6" x14ac:dyDescent="0.2">
      <c r="A311" s="220"/>
      <c r="B311" s="96" t="s">
        <v>465</v>
      </c>
      <c r="C311" s="136"/>
      <c r="D311" s="137"/>
      <c r="E311" s="12"/>
      <c r="F311" s="13"/>
    </row>
    <row r="312" spans="1:6" x14ac:dyDescent="0.2">
      <c r="A312" s="220"/>
      <c r="B312" s="96" t="s">
        <v>466</v>
      </c>
      <c r="C312" s="136"/>
      <c r="D312" s="137"/>
      <c r="E312" s="12"/>
      <c r="F312" s="13"/>
    </row>
    <row r="313" spans="1:6" x14ac:dyDescent="0.2">
      <c r="A313" s="220"/>
      <c r="B313" s="96" t="s">
        <v>467</v>
      </c>
      <c r="C313" s="136"/>
      <c r="D313" s="137"/>
      <c r="E313" s="12"/>
      <c r="F313" s="13"/>
    </row>
    <row r="314" spans="1:6" x14ac:dyDescent="0.2">
      <c r="A314" s="220"/>
      <c r="B314" s="96" t="s">
        <v>468</v>
      </c>
      <c r="C314" s="136"/>
      <c r="D314" s="137"/>
      <c r="E314" s="12"/>
      <c r="F314" s="13"/>
    </row>
    <row r="315" spans="1:6" x14ac:dyDescent="0.2">
      <c r="A315" s="220"/>
      <c r="B315" s="96"/>
      <c r="C315" s="136"/>
      <c r="D315" s="137"/>
      <c r="E315" s="12"/>
      <c r="F315" s="13"/>
    </row>
    <row r="316" spans="1:6" x14ac:dyDescent="0.2">
      <c r="A316" s="220"/>
      <c r="B316" s="96"/>
      <c r="C316" s="136"/>
      <c r="D316" s="137"/>
      <c r="E316" s="12"/>
      <c r="F316" s="13"/>
    </row>
    <row r="317" spans="1:6" x14ac:dyDescent="0.2">
      <c r="A317" s="220"/>
      <c r="B317" s="96"/>
      <c r="C317" s="136"/>
      <c r="D317" s="137"/>
      <c r="E317" s="12"/>
      <c r="F317" s="13"/>
    </row>
    <row r="318" spans="1:6" s="1" customFormat="1" x14ac:dyDescent="0.2">
      <c r="A318" s="220"/>
      <c r="B318" s="138"/>
      <c r="C318" s="139"/>
      <c r="D318" s="140" t="s">
        <v>469</v>
      </c>
      <c r="E318" s="48">
        <f t="shared" ref="E318:F318" si="57">SUM(E309:E317)</f>
        <v>0</v>
      </c>
      <c r="F318" s="141">
        <f t="shared" si="57"/>
        <v>0</v>
      </c>
    </row>
    <row r="319" spans="1:6" x14ac:dyDescent="0.2">
      <c r="A319" s="142"/>
      <c r="B319" s="143"/>
      <c r="C319" s="143"/>
      <c r="D319" s="143"/>
      <c r="E319" s="143"/>
      <c r="F319" s="143"/>
    </row>
    <row r="320" spans="1:6" x14ac:dyDescent="0.2">
      <c r="A320" s="65" t="s">
        <v>470</v>
      </c>
      <c r="B320" s="96" t="s">
        <v>362</v>
      </c>
      <c r="C320" s="28"/>
      <c r="D320" s="81"/>
      <c r="E320" s="144"/>
      <c r="F320" s="8"/>
    </row>
    <row r="321" spans="1:6" x14ac:dyDescent="0.2">
      <c r="A321" s="145"/>
      <c r="B321" s="96" t="s">
        <v>471</v>
      </c>
      <c r="C321" s="26"/>
      <c r="D321" s="26"/>
      <c r="E321" s="12"/>
      <c r="F321" s="13"/>
    </row>
    <row r="322" spans="1:6" x14ac:dyDescent="0.2">
      <c r="A322" s="145"/>
      <c r="B322" s="96" t="s">
        <v>363</v>
      </c>
      <c r="C322" s="26"/>
      <c r="D322" s="26"/>
      <c r="E322" s="12"/>
      <c r="F322" s="13"/>
    </row>
    <row r="323" spans="1:6" x14ac:dyDescent="0.2">
      <c r="A323" s="145"/>
      <c r="B323" s="96" t="s">
        <v>365</v>
      </c>
      <c r="C323" s="26"/>
      <c r="D323" s="26"/>
      <c r="E323" s="12"/>
      <c r="F323" s="13"/>
    </row>
    <row r="324" spans="1:6" x14ac:dyDescent="0.2">
      <c r="A324" s="145"/>
      <c r="B324" s="96"/>
      <c r="C324" s="26"/>
      <c r="D324" s="26"/>
      <c r="E324" s="12"/>
      <c r="F324" s="13"/>
    </row>
    <row r="325" spans="1:6" x14ac:dyDescent="0.2">
      <c r="A325" s="145"/>
      <c r="B325" s="169" t="s">
        <v>472</v>
      </c>
      <c r="C325" s="26"/>
      <c r="D325" s="26"/>
      <c r="E325" s="12"/>
      <c r="F325" s="13"/>
    </row>
    <row r="326" spans="1:6" x14ac:dyDescent="0.2">
      <c r="A326" s="145"/>
      <c r="B326" s="169" t="s">
        <v>473</v>
      </c>
      <c r="C326" s="26"/>
      <c r="D326" s="26"/>
      <c r="E326" s="12"/>
      <c r="F326" s="13"/>
    </row>
    <row r="327" spans="1:6" x14ac:dyDescent="0.2">
      <c r="A327" s="145"/>
      <c r="B327" s="169" t="s">
        <v>474</v>
      </c>
      <c r="C327" s="26"/>
      <c r="D327" s="26"/>
      <c r="E327" s="12"/>
      <c r="F327" s="13"/>
    </row>
    <row r="328" spans="1:6" x14ac:dyDescent="0.2">
      <c r="A328" s="145"/>
      <c r="B328" s="169" t="s">
        <v>475</v>
      </c>
      <c r="C328" s="26"/>
      <c r="D328" s="26"/>
      <c r="E328" s="12"/>
      <c r="F328" s="13"/>
    </row>
    <row r="329" spans="1:6" x14ac:dyDescent="0.2">
      <c r="A329" s="145"/>
      <c r="B329" s="169" t="s">
        <v>476</v>
      </c>
      <c r="C329" s="26"/>
      <c r="D329" s="26"/>
      <c r="E329" s="12"/>
      <c r="F329" s="13"/>
    </row>
    <row r="330" spans="1:6" x14ac:dyDescent="0.2">
      <c r="A330" s="145"/>
      <c r="B330" s="146"/>
      <c r="C330" s="26"/>
      <c r="D330" s="26"/>
      <c r="E330" s="12"/>
      <c r="F330" s="13"/>
    </row>
    <row r="331" spans="1:6" x14ac:dyDescent="0.2">
      <c r="A331" s="145"/>
      <c r="B331" s="96"/>
      <c r="C331" s="26"/>
      <c r="D331" s="26"/>
      <c r="E331" s="12"/>
      <c r="F331" s="13"/>
    </row>
    <row r="332" spans="1:6" ht="13.5" thickBot="1" x14ac:dyDescent="0.25">
      <c r="A332" s="147"/>
      <c r="B332" s="148"/>
      <c r="C332" s="149"/>
      <c r="D332" s="150" t="s">
        <v>477</v>
      </c>
      <c r="E332" s="151">
        <f t="shared" ref="E332:F332" si="58">SUM(E320:E331)</f>
        <v>0</v>
      </c>
      <c r="F332" s="152">
        <f t="shared" si="58"/>
        <v>0</v>
      </c>
    </row>
    <row r="333" spans="1:6" s="3" customFormat="1" ht="12.75" customHeight="1" thickTop="1" thickBot="1" x14ac:dyDescent="0.25">
      <c r="A333" s="94"/>
      <c r="B333" s="196" t="s">
        <v>478</v>
      </c>
      <c r="C333" s="196"/>
      <c r="D333" s="197"/>
      <c r="E333" s="45">
        <f>E318+E332</f>
        <v>0</v>
      </c>
      <c r="F333" s="46">
        <f>SUM(F318,F332)</f>
        <v>0</v>
      </c>
    </row>
    <row r="334" spans="1:6" ht="13.5" thickTop="1" x14ac:dyDescent="0.2">
      <c r="A334" s="154"/>
      <c r="B334" s="155"/>
      <c r="C334" s="156"/>
      <c r="D334" s="156"/>
      <c r="E334" s="155"/>
      <c r="F334" s="157"/>
    </row>
    <row r="335" spans="1:6" ht="13.5" thickBot="1" x14ac:dyDescent="0.25">
      <c r="A335" s="158"/>
      <c r="B335" s="159"/>
      <c r="C335" s="160"/>
      <c r="D335" s="161" t="s">
        <v>503</v>
      </c>
      <c r="E335" s="153">
        <f t="shared" ref="E335:F335" si="59">E66+E82+E120+E124+E177+E207+E250+E270+E301+E306+E333</f>
        <v>0</v>
      </c>
      <c r="F335" s="68">
        <f t="shared" si="59"/>
        <v>0</v>
      </c>
    </row>
    <row r="336" spans="1:6" ht="13.5" thickTop="1" x14ac:dyDescent="0.2">
      <c r="C336" s="162"/>
      <c r="D336" s="162"/>
    </row>
  </sheetData>
  <mergeCells count="135">
    <mergeCell ref="B39:B45"/>
    <mergeCell ref="A47:A55"/>
    <mergeCell ref="A60:F60"/>
    <mergeCell ref="A17:F17"/>
    <mergeCell ref="E14:F14"/>
    <mergeCell ref="B2:G2"/>
    <mergeCell ref="B6:C6"/>
    <mergeCell ref="B77:B80"/>
    <mergeCell ref="B81:D81"/>
    <mergeCell ref="A82:D82"/>
    <mergeCell ref="A85:A94"/>
    <mergeCell ref="B85:B93"/>
    <mergeCell ref="B94:D94"/>
    <mergeCell ref="A84:F84"/>
    <mergeCell ref="A63:A65"/>
    <mergeCell ref="A66:D66"/>
    <mergeCell ref="A69:A75"/>
    <mergeCell ref="B69:B75"/>
    <mergeCell ref="B76:D76"/>
    <mergeCell ref="A113:A114"/>
    <mergeCell ref="B114:D114"/>
    <mergeCell ref="B115:B116"/>
    <mergeCell ref="B117:D117"/>
    <mergeCell ref="B119:D119"/>
    <mergeCell ref="A120:D120"/>
    <mergeCell ref="A95:A96"/>
    <mergeCell ref="B96:D96"/>
    <mergeCell ref="A97:A99"/>
    <mergeCell ref="B97:B98"/>
    <mergeCell ref="B99:D99"/>
    <mergeCell ref="A100:A112"/>
    <mergeCell ref="B100:B111"/>
    <mergeCell ref="B112:D112"/>
    <mergeCell ref="B184:D184"/>
    <mergeCell ref="A143:A146"/>
    <mergeCell ref="B143:B145"/>
    <mergeCell ref="A147:A149"/>
    <mergeCell ref="A150:A154"/>
    <mergeCell ref="B150:B153"/>
    <mergeCell ref="A155:A160"/>
    <mergeCell ref="B155:B159"/>
    <mergeCell ref="A124:D124"/>
    <mergeCell ref="A127:A136"/>
    <mergeCell ref="B127:B135"/>
    <mergeCell ref="A137:A138"/>
    <mergeCell ref="A139:A142"/>
    <mergeCell ref="B139:B141"/>
    <mergeCell ref="A210:A219"/>
    <mergeCell ref="B219:D219"/>
    <mergeCell ref="A220:A221"/>
    <mergeCell ref="B221:D221"/>
    <mergeCell ref="A222:A223"/>
    <mergeCell ref="B223:D223"/>
    <mergeCell ref="A194:A199"/>
    <mergeCell ref="B199:D199"/>
    <mergeCell ref="A200:A201"/>
    <mergeCell ref="B201:D201"/>
    <mergeCell ref="A202:A206"/>
    <mergeCell ref="B206:D206"/>
    <mergeCell ref="A233:A236"/>
    <mergeCell ref="B236:D236"/>
    <mergeCell ref="A237:A243"/>
    <mergeCell ref="B243:D243"/>
    <mergeCell ref="A244:A248"/>
    <mergeCell ref="C244:C248"/>
    <mergeCell ref="D244:D248"/>
    <mergeCell ref="A224:A225"/>
    <mergeCell ref="B225:D225"/>
    <mergeCell ref="A226:A227"/>
    <mergeCell ref="B227:D227"/>
    <mergeCell ref="A228:A232"/>
    <mergeCell ref="B232:D232"/>
    <mergeCell ref="A262:A263"/>
    <mergeCell ref="B263:D263"/>
    <mergeCell ref="A264:A268"/>
    <mergeCell ref="B269:D269"/>
    <mergeCell ref="A270:D270"/>
    <mergeCell ref="A273:A283"/>
    <mergeCell ref="B283:D283"/>
    <mergeCell ref="A272:F272"/>
    <mergeCell ref="B249:D249"/>
    <mergeCell ref="A250:D250"/>
    <mergeCell ref="A253:A259"/>
    <mergeCell ref="B259:D259"/>
    <mergeCell ref="A260:A261"/>
    <mergeCell ref="B261:D261"/>
    <mergeCell ref="A252:F252"/>
    <mergeCell ref="B333:D333"/>
    <mergeCell ref="E12:F13"/>
    <mergeCell ref="A7:F7"/>
    <mergeCell ref="A9:F9"/>
    <mergeCell ref="A11:F11"/>
    <mergeCell ref="A20:A30"/>
    <mergeCell ref="B20:B29"/>
    <mergeCell ref="A31:A38"/>
    <mergeCell ref="B31:B37"/>
    <mergeCell ref="A39:A46"/>
    <mergeCell ref="A295:A299"/>
    <mergeCell ref="B300:D300"/>
    <mergeCell ref="A301:D301"/>
    <mergeCell ref="A304:A305"/>
    <mergeCell ref="B306:D306"/>
    <mergeCell ref="A309:A318"/>
    <mergeCell ref="A303:F303"/>
    <mergeCell ref="A308:F308"/>
    <mergeCell ref="A284:A287"/>
    <mergeCell ref="B287:D287"/>
    <mergeCell ref="A288:A292"/>
    <mergeCell ref="B292:D292"/>
    <mergeCell ref="A293:A294"/>
    <mergeCell ref="B294:D294"/>
    <mergeCell ref="A122:F122"/>
    <mergeCell ref="A126:F126"/>
    <mergeCell ref="A177:D177"/>
    <mergeCell ref="A179:F179"/>
    <mergeCell ref="A209:F209"/>
    <mergeCell ref="A12:D12"/>
    <mergeCell ref="A13:D13"/>
    <mergeCell ref="A14:D14"/>
    <mergeCell ref="A19:F19"/>
    <mergeCell ref="A62:F62"/>
    <mergeCell ref="A68:F68"/>
    <mergeCell ref="A207:D207"/>
    <mergeCell ref="A185:A187"/>
    <mergeCell ref="B187:D187"/>
    <mergeCell ref="A188:A190"/>
    <mergeCell ref="B190:D190"/>
    <mergeCell ref="A191:A193"/>
    <mergeCell ref="B193:D193"/>
    <mergeCell ref="A161:A162"/>
    <mergeCell ref="A163:A164"/>
    <mergeCell ref="A165:A167"/>
    <mergeCell ref="B165:B167"/>
    <mergeCell ref="A169:A170"/>
    <mergeCell ref="A180:A184"/>
  </mergeCells>
  <printOptions horizontalCentered="1"/>
  <pageMargins left="0.23622047244094491" right="0.19685039370078741" top="0.15748031496062992" bottom="0.19685039370078741" header="0" footer="0"/>
  <pageSetup paperSize="9" scale="85" fitToHeight="0" orientation="landscape" r:id="rId1"/>
  <headerFooter alignWithMargins="0"/>
  <rowBreaks count="6" manualBreakCount="6">
    <brk id="82" max="25" man="1"/>
    <brk id="177" max="25" man="1"/>
    <brk id="207" max="25" man="1"/>
    <brk id="250" max="25" man="1"/>
    <brk id="301" max="25" man="1"/>
    <brk id="306" max="25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2</xdr:col>
                <xdr:colOff>19050</xdr:colOff>
                <xdr:row>308</xdr:row>
                <xdr:rowOff>19050</xdr:rowOff>
              </from>
              <to>
                <xdr:col>4</xdr:col>
                <xdr:colOff>47625</xdr:colOff>
                <xdr:row>317</xdr:row>
                <xdr:rowOff>19050</xdr:rowOff>
              </to>
            </anchor>
          </objectPr>
        </oleObject>
      </mc:Choice>
      <mc:Fallback>
        <oleObject progId="Word.Document.8" shapeId="1025" r:id="rId4"/>
      </mc:Fallback>
    </mc:AlternateContent>
    <mc:AlternateContent xmlns:mc="http://schemas.openxmlformats.org/markup-compatibility/2006">
      <mc:Choice Requires="x14">
        <oleObject progId="Word.Document.12" shapeId="1026" r:id="rId6">
          <objectPr defaultSize="0" r:id="rId7">
            <anchor moveWithCells="1">
              <from>
                <xdr:col>0</xdr:col>
                <xdr:colOff>9525</xdr:colOff>
                <xdr:row>1</xdr:row>
                <xdr:rowOff>0</xdr:rowOff>
              </from>
              <to>
                <xdr:col>5</xdr:col>
                <xdr:colOff>1581150</xdr:colOff>
                <xdr:row>4</xdr:row>
                <xdr:rowOff>114300</xdr:rowOff>
              </to>
            </anchor>
          </objectPr>
        </oleObject>
      </mc:Choice>
      <mc:Fallback>
        <oleObject progId="Word.Document.12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Orden MED-20-2020 Anexo IV</vt:lpstr>
      <vt:lpstr>'Orden MED-20-2020 Anexo IV'!Área_de_impresión</vt:lpstr>
      <vt:lpstr>'Orden MED-20-2020 Anexo IV'!Títulos_a_imprimir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2020-08-06T10:35:32Z</dcterms:created>
  <dcterms:modified xsi:type="dcterms:W3CDTF">2020-09-23T13:02:40Z</dcterms:modified>
</cp:coreProperties>
</file>